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6000" windowHeight="4950" tabRatio="747" activeTab="2"/>
  </bookViews>
  <sheets>
    <sheet name="1 Unemployment rates by quali" sheetId="1" r:id="rId1"/>
    <sheet name="2 Lf by qualification" sheetId="2" r:id="rId2"/>
    <sheet name="Comparison GER USA UK" sheetId="3" r:id="rId3"/>
    <sheet name="Faktor-Berechnung" sheetId="4" r:id="rId4"/>
  </sheets>
  <definedNames/>
  <calcPr fullCalcOnLoad="1"/>
</workbook>
</file>

<file path=xl/sharedStrings.xml><?xml version="1.0" encoding="utf-8"?>
<sst xmlns="http://schemas.openxmlformats.org/spreadsheetml/2006/main" count="367" uniqueCount="94">
  <si>
    <t>25 to 64-year-olds</t>
  </si>
  <si>
    <t>Below upper secondary education</t>
  </si>
  <si>
    <t>Upper secondary and post-secondary non-tertiary education</t>
  </si>
  <si>
    <t>Tertiary-type B education</t>
  </si>
  <si>
    <t>Tertiary-type A and advanced research programmes</t>
  </si>
  <si>
    <t>All levels of education</t>
  </si>
  <si>
    <t>OECD countries</t>
  </si>
  <si>
    <t xml:space="preserve">Australia </t>
  </si>
  <si>
    <t>Males</t>
  </si>
  <si>
    <t>Females</t>
  </si>
  <si>
    <t>Austria</t>
  </si>
  <si>
    <t>Belgium</t>
  </si>
  <si>
    <t xml:space="preserve">Canada </t>
  </si>
  <si>
    <t xml:space="preserve">Czech Republic </t>
  </si>
  <si>
    <t>x(4)</t>
  </si>
  <si>
    <t xml:space="preserve">Denmark </t>
  </si>
  <si>
    <r>
      <t>Finland</t>
    </r>
    <r>
      <rPr>
        <vertAlign val="superscript"/>
        <sz val="8"/>
        <rFont val="Arial"/>
        <family val="2"/>
      </rPr>
      <t xml:space="preserve"> </t>
    </r>
  </si>
  <si>
    <t xml:space="preserve">France </t>
  </si>
  <si>
    <t>Germany</t>
  </si>
  <si>
    <t>Greece</t>
  </si>
  <si>
    <t xml:space="preserve">Hungary </t>
  </si>
  <si>
    <t>Iceland</t>
  </si>
  <si>
    <t xml:space="preserve">Ireland </t>
  </si>
  <si>
    <t xml:space="preserve">Italy </t>
  </si>
  <si>
    <t xml:space="preserve">Japan </t>
  </si>
  <si>
    <t xml:space="preserve">Korea </t>
  </si>
  <si>
    <t>Luxembourg</t>
  </si>
  <si>
    <t xml:space="preserve">Mexico </t>
  </si>
  <si>
    <t>Netherlands</t>
  </si>
  <si>
    <t xml:space="preserve">New Zealand </t>
  </si>
  <si>
    <t>Norway</t>
  </si>
  <si>
    <t>Poland</t>
  </si>
  <si>
    <t xml:space="preserve">Portugal </t>
  </si>
  <si>
    <t>Slovakia</t>
  </si>
  <si>
    <t xml:space="preserve">Spain </t>
  </si>
  <si>
    <r>
      <t>Sweden</t>
    </r>
    <r>
      <rPr>
        <vertAlign val="superscript"/>
        <sz val="8"/>
        <rFont val="Arial"/>
        <family val="2"/>
      </rPr>
      <t xml:space="preserve"> </t>
    </r>
  </si>
  <si>
    <t xml:space="preserve">Switzerland </t>
  </si>
  <si>
    <t>m</t>
  </si>
  <si>
    <t xml:space="preserve">Turkey </t>
  </si>
  <si>
    <t>United Kingdom</t>
  </si>
  <si>
    <t xml:space="preserve">United States </t>
  </si>
  <si>
    <t>Country mean</t>
  </si>
  <si>
    <r>
      <t>Table A12.2.</t>
    </r>
    <r>
      <rPr>
        <b/>
        <sz val="8"/>
        <rFont val="Arial"/>
        <family val="2"/>
      </rPr>
      <t xml:space="preserve"> Unemployment rates (2001)
</t>
    </r>
    <r>
      <rPr>
        <i/>
        <sz val="8"/>
        <rFont val="Arial"/>
        <family val="2"/>
      </rPr>
      <t>By level of educational attainment and gender of 25 to 64-year-olds and 30 to 44-year-olds.</t>
    </r>
  </si>
  <si>
    <r>
      <t>Note</t>
    </r>
    <r>
      <rPr>
        <sz val="8"/>
        <rFont val="Arial"/>
        <family val="2"/>
      </rPr>
      <t xml:space="preserve">: x indicates that data are included in another column. The column reference is shown in brackets after "x". </t>
    </r>
    <r>
      <rPr>
        <i/>
        <sz val="8"/>
        <rFont val="Arial"/>
        <family val="2"/>
      </rPr>
      <t>e.g.,</t>
    </r>
    <r>
      <rPr>
        <sz val="8"/>
        <rFont val="Arial"/>
        <family val="2"/>
      </rPr>
      <t xml:space="preserve"> x(2) means that data are included in column 2.
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>: OECD. See Annex 3 for notes (www.oecd.org/edu/eag2003).</t>
    </r>
  </si>
  <si>
    <t>Pre-primary and primary education</t>
  </si>
  <si>
    <t>Lower secondary education</t>
  </si>
  <si>
    <t>Upper secondary education</t>
  </si>
  <si>
    <t>Post-secondary non-tertiary education</t>
  </si>
  <si>
    <t>ISCED 3C Short</t>
  </si>
  <si>
    <t xml:space="preserve">ISCED 3C Long/3B </t>
  </si>
  <si>
    <t xml:space="preserve">ISCED 3A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</si>
  <si>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</si>
  <si>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</si>
  <si>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</si>
  <si>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</si>
  <si>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</si>
  <si>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</si>
  <si>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</si>
  <si>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</si>
  <si>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</si>
  <si>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x(2)</t>
  </si>
  <si>
    <t>a</t>
  </si>
  <si>
    <t>x(5)</t>
  </si>
  <si>
    <t>x(8)</t>
  </si>
  <si>
    <t>n</t>
  </si>
  <si>
    <t>Finland</t>
  </si>
  <si>
    <t>Ireland</t>
  </si>
  <si>
    <t>x(5,7)</t>
  </si>
  <si>
    <t>x(9)</t>
  </si>
  <si>
    <t>Korea</t>
  </si>
  <si>
    <t xml:space="preserve">Luxembourg </t>
  </si>
  <si>
    <t>Mexico</t>
  </si>
  <si>
    <t>Slovak Republic</t>
  </si>
  <si>
    <t>Spain</t>
  </si>
  <si>
    <t>x(7)</t>
  </si>
  <si>
    <t xml:space="preserve">Sweden </t>
  </si>
  <si>
    <r>
      <t>Table A3.1b.</t>
    </r>
    <r>
      <rPr>
        <b/>
        <sz val="10"/>
        <rFont val="Arial"/>
        <family val="2"/>
      </rPr>
      <t xml:space="preserve"> Educational attainment of the labour force (2001)
</t>
    </r>
    <r>
      <rPr>
        <i/>
        <sz val="10"/>
        <rFont val="Arial"/>
        <family val="2"/>
      </rPr>
      <t xml:space="preserve">Distribution of the </t>
    </r>
    <r>
      <rPr>
        <b/>
        <i/>
        <sz val="10"/>
        <rFont val="Arial"/>
        <family val="2"/>
      </rPr>
      <t>labour force</t>
    </r>
    <r>
      <rPr>
        <i/>
        <sz val="10"/>
        <rFont val="Arial"/>
        <family val="2"/>
      </rPr>
      <t xml:space="preserve"> for 25 to 64-year-olds, by highest level of education attained</t>
    </r>
  </si>
  <si>
    <r>
      <t>Austria</t>
    </r>
    <r>
      <rPr>
        <vertAlign val="superscript"/>
        <sz val="10"/>
        <rFont val="Arial"/>
        <family val="2"/>
      </rPr>
      <t>1</t>
    </r>
  </si>
  <si>
    <r>
      <t>Belgium</t>
    </r>
    <r>
      <rPr>
        <vertAlign val="superscript"/>
        <sz val="10"/>
        <rFont val="Arial"/>
        <family val="2"/>
      </rPr>
      <t>1</t>
    </r>
  </si>
  <si>
    <r>
      <t>Netherlands</t>
    </r>
    <r>
      <rPr>
        <vertAlign val="superscript"/>
        <sz val="10"/>
        <rFont val="Arial"/>
        <family val="2"/>
      </rPr>
      <t>1</t>
    </r>
  </si>
  <si>
    <r>
      <t>Norway</t>
    </r>
    <r>
      <rPr>
        <vertAlign val="superscript"/>
        <sz val="10"/>
        <rFont val="Arial"/>
        <family val="2"/>
      </rPr>
      <t>1</t>
    </r>
  </si>
  <si>
    <r>
      <t>Note</t>
    </r>
    <r>
      <rPr>
        <sz val="10"/>
        <rFont val="Arial"/>
        <family val="2"/>
      </rPr>
      <t xml:space="preserve">: x indicates that data are included in another column. The column reference is shown in brackets after "x". </t>
    </r>
    <r>
      <rPr>
        <i/>
        <sz val="10"/>
        <rFont val="Arial"/>
        <family val="2"/>
      </rPr>
      <t>e.g.,</t>
    </r>
    <r>
      <rPr>
        <sz val="10"/>
        <rFont val="Arial"/>
        <family val="2"/>
      </rPr>
      <t xml:space="preserve"> x(2) means that data are included in column 2.
1. Year of reference 2000.
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OECD. See Annex 3 for a description of ISCED-97 levels</t>
    </r>
  </si>
  <si>
    <t>USA</t>
  </si>
  <si>
    <t>UK</t>
  </si>
  <si>
    <t>GER</t>
  </si>
  <si>
    <t xml:space="preserve">Below upper secondary </t>
  </si>
  <si>
    <t xml:space="preserve">Upper secondary and post-secondary </t>
  </si>
  <si>
    <t xml:space="preserve">Tertiary-type B </t>
  </si>
  <si>
    <t xml:space="preserve">Tertiary-type A </t>
  </si>
  <si>
    <t>MÄNNER</t>
  </si>
  <si>
    <t>FRAUEN</t>
  </si>
  <si>
    <t>Germany in comparison with UK and US</t>
  </si>
  <si>
    <t>Verhältnis qualifikationsspezifische Al-Quote/ gesamtwirtschaftliche AL-Quote</t>
  </si>
  <si>
    <t>n.A.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</si>
</sst>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\(#\)"/>
    <numFmt numFmtId="177" formatCode="0.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2" borderId="5" xfId="0" applyFont="1" applyFill="1" applyBorder="1" applyAlignment="1">
      <alignment/>
    </xf>
    <xf numFmtId="164" fontId="2" fillId="2" borderId="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" fontId="10" fillId="0" borderId="6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1" fontId="0" fillId="0" borderId="6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6" fillId="0" borderId="11" xfId="0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Männer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: Verhältnis qualifikationsspezifischer AL-Quotient/ totaler AL-Quotient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GER USA UK'!$A$4</c:f>
              <c:strCache>
                <c:ptCount val="1"/>
                <c:pt idx="0">
                  <c:v>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GER USA UK'!$B$3:$E$3</c:f>
              <c:strCache/>
            </c:strRef>
          </c:cat>
          <c:val>
            <c:numRef>
              <c:f>'Comparison GER USA UK'!$B$4:$E$4</c:f>
              <c:numCache/>
            </c:numRef>
          </c:val>
        </c:ser>
        <c:ser>
          <c:idx val="1"/>
          <c:order val="1"/>
          <c:tx>
            <c:strRef>
              <c:f>'Comparison GER USA UK'!$A$5</c:f>
              <c:strCache>
                <c:ptCount val="1"/>
                <c:pt idx="0">
                  <c:v>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GER USA UK'!$B$3:$E$3</c:f>
              <c:strCache/>
            </c:strRef>
          </c:cat>
          <c:val>
            <c:numRef>
              <c:f>'Comparison GER USA UK'!$B$5:$E$5</c:f>
              <c:numCache/>
            </c:numRef>
          </c:val>
        </c:ser>
        <c:ser>
          <c:idx val="2"/>
          <c:order val="2"/>
          <c:tx>
            <c:strRef>
              <c:f>'Comparison GER USA UK'!$A$6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GER USA UK'!$B$3:$E$3</c:f>
              <c:strCache/>
            </c:strRef>
          </c:cat>
          <c:val>
            <c:numRef>
              <c:f>'Comparison GER USA UK'!$B$6:$E$6</c:f>
              <c:numCache/>
            </c:numRef>
          </c:val>
        </c:ser>
        <c:axId val="1160817"/>
        <c:axId val="10447354"/>
      </c:bar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7354"/>
        <c:crosses val="autoZero"/>
        <c:auto val="1"/>
        <c:lblOffset val="100"/>
        <c:noMultiLvlLbl val="0"/>
      </c:catAx>
      <c:valAx>
        <c:axId val="10447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0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Frauen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: Verhältnis qualifikationsspezifischer AL-Quotient/ totaler AL-Quotient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GER USA UK'!$H$4</c:f>
              <c:strCache>
                <c:ptCount val="1"/>
                <c:pt idx="0">
                  <c:v>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GER USA UK'!$I$3:$L$3</c:f>
              <c:strCache/>
            </c:strRef>
          </c:cat>
          <c:val>
            <c:numRef>
              <c:f>'Comparison GER USA UK'!$I$4:$L$4</c:f>
              <c:numCache/>
            </c:numRef>
          </c:val>
        </c:ser>
        <c:ser>
          <c:idx val="1"/>
          <c:order val="1"/>
          <c:tx>
            <c:strRef>
              <c:f>'Comparison GER USA UK'!$H$5</c:f>
              <c:strCache>
                <c:ptCount val="1"/>
                <c:pt idx="0">
                  <c:v>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GER USA UK'!$I$3:$L$3</c:f>
              <c:strCache/>
            </c:strRef>
          </c:cat>
          <c:val>
            <c:numRef>
              <c:f>'Comparison GER USA UK'!$I$5:$L$5</c:f>
              <c:numCache/>
            </c:numRef>
          </c:val>
        </c:ser>
        <c:ser>
          <c:idx val="2"/>
          <c:order val="2"/>
          <c:tx>
            <c:strRef>
              <c:f>'Comparison GER USA UK'!$H$6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GER USA UK'!$I$3:$L$3</c:f>
              <c:strCache/>
            </c:strRef>
          </c:cat>
          <c:val>
            <c:numRef>
              <c:f>'Comparison GER USA UK'!$I$6:$L$6</c:f>
              <c:numCache/>
            </c:numRef>
          </c:val>
        </c:ser>
        <c:axId val="26917323"/>
        <c:axId val="40929316"/>
      </c:bar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29316"/>
        <c:crosses val="autoZero"/>
        <c:auto val="1"/>
        <c:lblOffset val="100"/>
        <c:noMultiLvlLbl val="0"/>
      </c:catAx>
      <c:valAx>
        <c:axId val="40929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17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5</xdr:col>
      <xdr:colOff>400050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0" y="1657350"/>
        <a:ext cx="42481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7</xdr:row>
      <xdr:rowOff>114300</xdr:rowOff>
    </xdr:from>
    <xdr:to>
      <xdr:col>12</xdr:col>
      <xdr:colOff>38100</xdr:colOff>
      <xdr:row>24</xdr:row>
      <xdr:rowOff>57150</xdr:rowOff>
    </xdr:to>
    <xdr:graphicFrame>
      <xdr:nvGraphicFramePr>
        <xdr:cNvPr id="2" name="Chart 2"/>
        <xdr:cNvGraphicFramePr/>
      </xdr:nvGraphicFramePr>
      <xdr:xfrm>
        <a:off x="5010150" y="1657350"/>
        <a:ext cx="42481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72"/>
  <sheetViews>
    <sheetView workbookViewId="0" topLeftCell="A41">
      <selection activeCell="F26" sqref="F26"/>
    </sheetView>
  </sheetViews>
  <sheetFormatPr defaultColWidth="11.421875" defaultRowHeight="12.75"/>
  <cols>
    <col min="1" max="1" width="15.421875" style="6" customWidth="1"/>
    <col min="2" max="2" width="9.7109375" style="6" customWidth="1"/>
    <col min="3" max="3" width="9.140625" style="1" customWidth="1"/>
    <col min="4" max="4" width="9.57421875" style="1" customWidth="1"/>
    <col min="5" max="5" width="9.140625" style="1" customWidth="1"/>
    <col min="6" max="6" width="11.00390625" style="1" customWidth="1"/>
    <col min="7" max="7" width="8.8515625" style="1" customWidth="1"/>
    <col min="8" max="8" width="9.421875" style="1" customWidth="1"/>
    <col min="9" max="16384" width="9.140625" style="1" customWidth="1"/>
  </cols>
  <sheetData>
    <row r="1" spans="1:8" s="2" customFormat="1" ht="27.75" customHeight="1">
      <c r="A1" s="72" t="s">
        <v>42</v>
      </c>
      <c r="B1" s="73"/>
      <c r="C1" s="73"/>
      <c r="D1" s="73"/>
      <c r="E1" s="73"/>
      <c r="F1" s="73"/>
      <c r="G1" s="73"/>
      <c r="H1" s="1"/>
    </row>
    <row r="2" spans="1:8" s="6" customFormat="1" ht="11.25">
      <c r="A2" s="3"/>
      <c r="B2" s="4"/>
      <c r="C2" s="5"/>
      <c r="D2" s="5"/>
      <c r="E2" s="5"/>
      <c r="F2" s="5"/>
      <c r="G2" s="5"/>
      <c r="H2" s="1"/>
    </row>
    <row r="3" spans="1:8" s="6" customFormat="1" ht="11.25">
      <c r="A3" s="7"/>
      <c r="B3" s="8"/>
      <c r="C3" s="74" t="s">
        <v>0</v>
      </c>
      <c r="D3" s="74"/>
      <c r="E3" s="74"/>
      <c r="F3" s="74"/>
      <c r="G3" s="75"/>
      <c r="H3" s="1"/>
    </row>
    <row r="4" spans="1:8" s="6" customFormat="1" ht="67.5">
      <c r="A4" s="4"/>
      <c r="B4" s="2"/>
      <c r="C4" s="10" t="s">
        <v>1</v>
      </c>
      <c r="D4" s="10" t="s">
        <v>2</v>
      </c>
      <c r="E4" s="10" t="s">
        <v>3</v>
      </c>
      <c r="F4" s="10" t="s">
        <v>4</v>
      </c>
      <c r="G4" s="11" t="s">
        <v>5</v>
      </c>
      <c r="H4" s="1"/>
    </row>
    <row r="5" spans="1:8" s="6" customFormat="1" ht="11.25">
      <c r="A5" s="4"/>
      <c r="B5" s="2"/>
      <c r="C5" s="12">
        <v>1</v>
      </c>
      <c r="D5" s="12">
        <v>2</v>
      </c>
      <c r="E5" s="12">
        <v>3</v>
      </c>
      <c r="F5" s="12">
        <v>4</v>
      </c>
      <c r="G5" s="13">
        <v>5</v>
      </c>
      <c r="H5" s="1"/>
    </row>
    <row r="6" spans="1:8" s="6" customFormat="1" ht="16.5" customHeight="1">
      <c r="A6" s="14" t="s">
        <v>6</v>
      </c>
      <c r="B6" s="2"/>
      <c r="C6" s="15"/>
      <c r="D6" s="15"/>
      <c r="E6" s="15"/>
      <c r="F6" s="15"/>
      <c r="G6" s="16"/>
      <c r="H6" s="1"/>
    </row>
    <row r="7" spans="1:7" ht="12.75" customHeight="1">
      <c r="A7" s="6" t="s">
        <v>7</v>
      </c>
      <c r="B7" s="6" t="s">
        <v>8</v>
      </c>
      <c r="C7" s="17">
        <v>8.122398133918608</v>
      </c>
      <c r="D7" s="17">
        <v>4.453848963567906</v>
      </c>
      <c r="E7" s="17">
        <v>4.4674890927502675</v>
      </c>
      <c r="F7" s="17">
        <v>2.5430802804936268</v>
      </c>
      <c r="G7" s="18">
        <v>5.205145577430376</v>
      </c>
    </row>
    <row r="8" spans="2:7" ht="12.75" customHeight="1">
      <c r="B8" s="6" t="s">
        <v>9</v>
      </c>
      <c r="C8" s="17">
        <v>6.989504487731152</v>
      </c>
      <c r="D8" s="17">
        <v>5.240422461449076</v>
      </c>
      <c r="E8" s="17">
        <v>3.86406368766711</v>
      </c>
      <c r="F8" s="17">
        <v>2.6410335053713982</v>
      </c>
      <c r="G8" s="18">
        <v>5.12317603505368</v>
      </c>
    </row>
    <row r="9" spans="1:7" ht="12.75" customHeight="1">
      <c r="A9" s="2" t="s">
        <v>10</v>
      </c>
      <c r="B9" s="6" t="s">
        <v>8</v>
      </c>
      <c r="C9" s="17">
        <v>7.195447128586779</v>
      </c>
      <c r="D9" s="17">
        <v>2.8534062164723206</v>
      </c>
      <c r="E9" s="17">
        <v>1.4254755327988504</v>
      </c>
      <c r="F9" s="17">
        <v>1.3132376244648898</v>
      </c>
      <c r="G9" s="18">
        <v>3.2139882466653376</v>
      </c>
    </row>
    <row r="10" spans="2:7" ht="12.75" customHeight="1">
      <c r="B10" s="6" t="s">
        <v>9</v>
      </c>
      <c r="C10" s="17">
        <v>5.6806973664400084</v>
      </c>
      <c r="D10" s="17">
        <v>3.2779396606300066</v>
      </c>
      <c r="E10" s="17">
        <v>2.0003964919899175</v>
      </c>
      <c r="F10" s="17">
        <v>1.5197486292551612</v>
      </c>
      <c r="G10" s="18">
        <v>3.5844065550262623</v>
      </c>
    </row>
    <row r="11" spans="1:7" ht="12.75" customHeight="1">
      <c r="A11" s="6" t="s">
        <v>11</v>
      </c>
      <c r="B11" s="6" t="s">
        <v>8</v>
      </c>
      <c r="C11" s="17">
        <v>7.3950203474412</v>
      </c>
      <c r="D11" s="17">
        <v>4.41886835448029</v>
      </c>
      <c r="E11" s="17">
        <v>2.46461743679595</v>
      </c>
      <c r="F11" s="17">
        <v>2.53939578836301</v>
      </c>
      <c r="G11" s="18">
        <v>4.84161256172515</v>
      </c>
    </row>
    <row r="12" spans="2:7" ht="12.75" customHeight="1">
      <c r="B12" s="6" t="s">
        <v>9</v>
      </c>
      <c r="C12" s="17">
        <v>10.3868575369517</v>
      </c>
      <c r="D12" s="17">
        <v>6.91002958746206</v>
      </c>
      <c r="E12" s="17">
        <v>2.52208864518634</v>
      </c>
      <c r="F12" s="17">
        <v>3.78561909628659</v>
      </c>
      <c r="G12" s="18">
        <v>6.3178887260774</v>
      </c>
    </row>
    <row r="13" spans="1:7" ht="12.75" customHeight="1">
      <c r="A13" s="6" t="s">
        <v>12</v>
      </c>
      <c r="B13" s="6" t="s">
        <v>8</v>
      </c>
      <c r="C13" s="17">
        <v>10.15748031496063</v>
      </c>
      <c r="D13" s="17">
        <v>6.188872855539522</v>
      </c>
      <c r="E13" s="17">
        <v>4.8441142191142195</v>
      </c>
      <c r="F13" s="17">
        <v>4.4136112506278256</v>
      </c>
      <c r="G13" s="18">
        <v>6.169832989719251</v>
      </c>
    </row>
    <row r="14" spans="2:7" ht="12.75" customHeight="1">
      <c r="B14" s="6" t="s">
        <v>9</v>
      </c>
      <c r="C14" s="17">
        <v>10.244648318042811</v>
      </c>
      <c r="D14" s="17">
        <v>6.197135206358652</v>
      </c>
      <c r="E14" s="17">
        <v>4.492362982929021</v>
      </c>
      <c r="F14" s="17">
        <v>4.394968917160619</v>
      </c>
      <c r="G14" s="18">
        <v>5.8008163265306125</v>
      </c>
    </row>
    <row r="15" spans="1:7" ht="12.75" customHeight="1">
      <c r="A15" s="6" t="s">
        <v>13</v>
      </c>
      <c r="B15" s="6" t="s">
        <v>8</v>
      </c>
      <c r="C15" s="17">
        <v>19.28103828243517</v>
      </c>
      <c r="D15" s="17">
        <v>4.7288604266380245</v>
      </c>
      <c r="E15" s="17" t="s">
        <v>14</v>
      </c>
      <c r="F15" s="17">
        <v>1.875220572525347</v>
      </c>
      <c r="G15" s="18">
        <v>5.40830429839922</v>
      </c>
    </row>
    <row r="16" spans="2:7" ht="12.75" customHeight="1">
      <c r="B16" s="6" t="s">
        <v>9</v>
      </c>
      <c r="C16" s="17">
        <v>19.117689590575075</v>
      </c>
      <c r="D16" s="17">
        <v>8.008445651649176</v>
      </c>
      <c r="E16" s="17" t="s">
        <v>14</v>
      </c>
      <c r="F16" s="17">
        <v>2.2433939063489485</v>
      </c>
      <c r="G16" s="18">
        <v>8.870871331128463</v>
      </c>
    </row>
    <row r="17" spans="1:7" ht="12.75" customHeight="1">
      <c r="A17" s="6" t="s">
        <v>15</v>
      </c>
      <c r="B17" s="6" t="s">
        <v>8</v>
      </c>
      <c r="C17" s="17">
        <v>4.019120883141437</v>
      </c>
      <c r="D17" s="17">
        <v>2.710956247735031</v>
      </c>
      <c r="E17" s="17">
        <v>3.2536945456299904</v>
      </c>
      <c r="F17" s="17">
        <v>3.4909213599525875</v>
      </c>
      <c r="G17" s="18">
        <v>3.0825171300416407</v>
      </c>
    </row>
    <row r="18" spans="2:7" ht="12.75" customHeight="1">
      <c r="B18" s="6" t="s">
        <v>9</v>
      </c>
      <c r="C18" s="17">
        <v>6.207820636838248</v>
      </c>
      <c r="D18" s="17">
        <v>4.026114785090485</v>
      </c>
      <c r="E18" s="17">
        <v>3.1255883217437894</v>
      </c>
      <c r="F18" s="17">
        <v>3.093454465431747</v>
      </c>
      <c r="G18" s="18">
        <v>4.069558979149841</v>
      </c>
    </row>
    <row r="19" spans="1:7" ht="12.75" customHeight="1">
      <c r="A19" s="2" t="s">
        <v>16</v>
      </c>
      <c r="B19" s="6" t="s">
        <v>8</v>
      </c>
      <c r="C19" s="17">
        <v>10.486486486486488</v>
      </c>
      <c r="D19" s="17">
        <v>7.862595419847329</v>
      </c>
      <c r="E19" s="17">
        <v>4.6549835706462215</v>
      </c>
      <c r="F19" s="17">
        <v>2.957965749870265</v>
      </c>
      <c r="G19" s="18">
        <v>7.180489462950374</v>
      </c>
    </row>
    <row r="20" spans="2:7" ht="12.75" customHeight="1">
      <c r="B20" s="6" t="s">
        <v>9</v>
      </c>
      <c r="C20" s="17">
        <v>12.674698795180722</v>
      </c>
      <c r="D20" s="17">
        <v>9.206637872243691</v>
      </c>
      <c r="E20" s="17">
        <v>5.86109995985548</v>
      </c>
      <c r="F20" s="17">
        <v>3.594771241830065</v>
      </c>
      <c r="G20" s="18">
        <v>8.147393759837051</v>
      </c>
    </row>
    <row r="21" spans="1:7" ht="12.75" customHeight="1">
      <c r="A21" s="6" t="s">
        <v>17</v>
      </c>
      <c r="B21" s="6" t="s">
        <v>8</v>
      </c>
      <c r="C21" s="17">
        <v>9.698349081504757</v>
      </c>
      <c r="D21" s="17">
        <v>5.068054959725305</v>
      </c>
      <c r="E21" s="17">
        <v>4.319249103570877</v>
      </c>
      <c r="F21" s="17">
        <v>4.129983002871614</v>
      </c>
      <c r="G21" s="18">
        <v>6.247416806988987</v>
      </c>
    </row>
    <row r="22" spans="2:7" ht="12.75" customHeight="1">
      <c r="B22" s="6" t="s">
        <v>9</v>
      </c>
      <c r="C22" s="17">
        <v>14.393229344290443</v>
      </c>
      <c r="D22" s="17">
        <v>9.325400549147531</v>
      </c>
      <c r="E22" s="17">
        <v>5.041076315710999</v>
      </c>
      <c r="F22" s="17">
        <v>5.6139626510281975</v>
      </c>
      <c r="G22" s="18">
        <v>9.774585900447239</v>
      </c>
    </row>
    <row r="23" spans="1:7" ht="12.75" customHeight="1">
      <c r="A23" s="6" t="s">
        <v>18</v>
      </c>
      <c r="B23" s="6" t="s">
        <v>8</v>
      </c>
      <c r="C23" s="17">
        <v>15.57632398753894</v>
      </c>
      <c r="D23" s="17">
        <v>8.134757600657354</v>
      </c>
      <c r="E23" s="17">
        <v>4.390451832907076</v>
      </c>
      <c r="F23" s="17">
        <v>3.3775633293124248</v>
      </c>
      <c r="G23" s="18">
        <v>7.719223836284593</v>
      </c>
    </row>
    <row r="24" spans="2:7" ht="12.75" customHeight="1">
      <c r="B24" s="6" t="s">
        <v>9</v>
      </c>
      <c r="C24" s="17">
        <v>11.549893842887474</v>
      </c>
      <c r="D24" s="17">
        <v>8.372244543381473</v>
      </c>
      <c r="E24" s="17">
        <v>5.793829947328819</v>
      </c>
      <c r="F24" s="17">
        <v>4.4261451363870306</v>
      </c>
      <c r="G24" s="18">
        <v>8.128875707737935</v>
      </c>
    </row>
    <row r="25" spans="1:7" ht="12.75" customHeight="1">
      <c r="A25" s="2" t="s">
        <v>19</v>
      </c>
      <c r="B25" s="6" t="s">
        <v>8</v>
      </c>
      <c r="C25" s="17">
        <v>4.8803138842984986</v>
      </c>
      <c r="D25" s="17">
        <v>6.247235638868273</v>
      </c>
      <c r="E25" s="17">
        <v>4.851254493625193</v>
      </c>
      <c r="F25" s="17">
        <v>4.47724425510949</v>
      </c>
      <c r="G25" s="18">
        <v>5.296223058799134</v>
      </c>
    </row>
    <row r="26" spans="2:7" ht="12.75" customHeight="1">
      <c r="B26" s="6" t="s">
        <v>9</v>
      </c>
      <c r="C26" s="17">
        <v>12.272907631343207</v>
      </c>
      <c r="D26" s="17">
        <v>15.052996841911783</v>
      </c>
      <c r="E26" s="17">
        <v>8.34292815761098</v>
      </c>
      <c r="F26" s="17">
        <v>9.576777835503206</v>
      </c>
      <c r="G26" s="18">
        <v>12.52368334108731</v>
      </c>
    </row>
    <row r="27" spans="1:7" ht="12.75" customHeight="1">
      <c r="A27" s="6" t="s">
        <v>20</v>
      </c>
      <c r="B27" s="6" t="s">
        <v>8</v>
      </c>
      <c r="C27" s="17">
        <v>12.460908209733168</v>
      </c>
      <c r="D27" s="17">
        <v>4.848488993868424</v>
      </c>
      <c r="E27" s="17" t="s">
        <v>14</v>
      </c>
      <c r="F27" s="17">
        <v>1.0600841700464148</v>
      </c>
      <c r="G27" s="18">
        <v>5.514646940669857</v>
      </c>
    </row>
    <row r="28" spans="2:7" ht="12.75" customHeight="1">
      <c r="B28" s="6" t="s">
        <v>9</v>
      </c>
      <c r="C28" s="17">
        <v>7.616529046758198</v>
      </c>
      <c r="D28" s="17">
        <v>4.184842333084467</v>
      </c>
      <c r="E28" s="17" t="s">
        <v>14</v>
      </c>
      <c r="F28" s="17">
        <v>1.2865855973274953</v>
      </c>
      <c r="G28" s="18">
        <v>4.3212576665809355</v>
      </c>
    </row>
    <row r="29" spans="1:7" ht="12.75" customHeight="1">
      <c r="A29" s="6" t="s">
        <v>21</v>
      </c>
      <c r="B29" s="6" t="s">
        <v>8</v>
      </c>
      <c r="C29" s="17">
        <v>2.274693399826981</v>
      </c>
      <c r="D29" s="17">
        <v>1.1936592818945757</v>
      </c>
      <c r="E29" s="17">
        <v>0.847723704866562</v>
      </c>
      <c r="F29" s="17">
        <v>0.9926661234165494</v>
      </c>
      <c r="G29" s="18">
        <v>1.450901093710794</v>
      </c>
    </row>
    <row r="30" spans="2:7" ht="12.75" customHeight="1">
      <c r="B30" s="6" t="s">
        <v>9</v>
      </c>
      <c r="C30" s="17">
        <v>2.449364107395195</v>
      </c>
      <c r="D30" s="17">
        <v>2.8053082479422136</v>
      </c>
      <c r="E30" s="17">
        <v>2.3841059602649013</v>
      </c>
      <c r="F30" s="17">
        <v>0.23777173913043476</v>
      </c>
      <c r="G30" s="18">
        <v>2.1143173320366864</v>
      </c>
    </row>
    <row r="31" spans="1:7" ht="12.75" customHeight="1">
      <c r="A31" s="6" t="s">
        <v>22</v>
      </c>
      <c r="B31" s="6" t="s">
        <v>8</v>
      </c>
      <c r="C31" s="17">
        <v>5.46095126247798</v>
      </c>
      <c r="D31" s="17">
        <v>2.3255813953488373</v>
      </c>
      <c r="E31" s="17">
        <v>1.9027484143763214</v>
      </c>
      <c r="F31" s="17">
        <v>1.064638783269962</v>
      </c>
      <c r="G31" s="18">
        <v>3.302054875875995</v>
      </c>
    </row>
    <row r="32" spans="2:7" ht="12.75" customHeight="1">
      <c r="B32" s="6" t="s">
        <v>9</v>
      </c>
      <c r="C32" s="17">
        <v>5.054382597568778</v>
      </c>
      <c r="D32" s="17">
        <v>2.772143340094658</v>
      </c>
      <c r="E32" s="17">
        <v>2.295285359801489</v>
      </c>
      <c r="F32" s="17">
        <v>1.0027347310847767</v>
      </c>
      <c r="G32" s="18">
        <v>2.9212310902451746</v>
      </c>
    </row>
    <row r="33" spans="1:7" ht="12.75" customHeight="1">
      <c r="A33" s="6" t="s">
        <v>23</v>
      </c>
      <c r="B33" s="6" t="s">
        <v>8</v>
      </c>
      <c r="C33" s="17">
        <v>6.8693898074587505</v>
      </c>
      <c r="D33" s="17">
        <v>4.909540056677204</v>
      </c>
      <c r="E33" s="17" t="s">
        <v>14</v>
      </c>
      <c r="F33" s="17">
        <v>3.7602836793649064</v>
      </c>
      <c r="G33" s="18">
        <v>5.75634230899597</v>
      </c>
    </row>
    <row r="34" spans="2:7" ht="12.75" customHeight="1">
      <c r="B34" s="6" t="s">
        <v>9</v>
      </c>
      <c r="C34" s="17">
        <v>13.965296089554904</v>
      </c>
      <c r="D34" s="17">
        <v>9.273521741968416</v>
      </c>
      <c r="E34" s="17" t="s">
        <v>14</v>
      </c>
      <c r="F34" s="17">
        <v>7.16067445004756</v>
      </c>
      <c r="G34" s="18">
        <v>10.697689809306125</v>
      </c>
    </row>
    <row r="35" spans="1:7" ht="12.75" customHeight="1">
      <c r="A35" s="6" t="s">
        <v>24</v>
      </c>
      <c r="B35" s="6" t="s">
        <v>8</v>
      </c>
      <c r="C35" s="17">
        <v>6.923076923076923</v>
      </c>
      <c r="D35" s="17">
        <v>4.827136333985649</v>
      </c>
      <c r="E35" s="17">
        <v>3.2388663967611335</v>
      </c>
      <c r="F35" s="17">
        <v>2.786377708978328</v>
      </c>
      <c r="G35" s="18">
        <v>4.4356072193331295</v>
      </c>
    </row>
    <row r="36" spans="2:7" ht="12.75" customHeight="1">
      <c r="B36" s="6" t="s">
        <v>9</v>
      </c>
      <c r="C36" s="17">
        <v>4.3478260869565215</v>
      </c>
      <c r="D36" s="17">
        <v>4.669603524229075</v>
      </c>
      <c r="E36" s="17">
        <v>3.7549407114624502</v>
      </c>
      <c r="F36" s="17">
        <v>3.0837004405286343</v>
      </c>
      <c r="G36" s="18">
        <v>4.2465753424657535</v>
      </c>
    </row>
    <row r="37" spans="1:7" ht="12.75" customHeight="1">
      <c r="A37" s="6" t="s">
        <v>25</v>
      </c>
      <c r="B37" s="6" t="s">
        <v>8</v>
      </c>
      <c r="C37" s="17">
        <v>4.286128152559964</v>
      </c>
      <c r="D37" s="17">
        <v>3.7494072185600884</v>
      </c>
      <c r="E37" s="17">
        <v>4.950402078132877</v>
      </c>
      <c r="F37" s="17">
        <v>3.168485991969578</v>
      </c>
      <c r="G37" s="18">
        <v>3.827173536671171</v>
      </c>
    </row>
    <row r="38" spans="2:7" ht="12.75" customHeight="1">
      <c r="B38" s="6" t="s">
        <v>9</v>
      </c>
      <c r="C38" s="17">
        <v>1.7959643901305757</v>
      </c>
      <c r="D38" s="17">
        <v>2.70342113748598</v>
      </c>
      <c r="E38" s="17">
        <v>3.255859646146422</v>
      </c>
      <c r="F38" s="17">
        <v>1.9977128600954293</v>
      </c>
      <c r="G38" s="18">
        <v>2.264137511209984</v>
      </c>
    </row>
    <row r="39" spans="1:7" ht="12.75" customHeight="1">
      <c r="A39" s="6" t="s">
        <v>26</v>
      </c>
      <c r="B39" s="6" t="s">
        <v>8</v>
      </c>
      <c r="C39" s="17">
        <v>1.57581182116879</v>
      </c>
      <c r="D39" s="17">
        <v>0.760343905868736</v>
      </c>
      <c r="E39" s="17">
        <v>0.856476716804731</v>
      </c>
      <c r="F39" s="17">
        <v>1.10189047263736</v>
      </c>
      <c r="G39" s="18">
        <v>1.06836377955846</v>
      </c>
    </row>
    <row r="40" spans="2:7" ht="12.75" customHeight="1">
      <c r="B40" s="6" t="s">
        <v>9</v>
      </c>
      <c r="C40" s="17">
        <v>2.39312973820503</v>
      </c>
      <c r="D40" s="17">
        <v>1.53072038647274</v>
      </c>
      <c r="E40" s="17">
        <v>0.365792589300815</v>
      </c>
      <c r="F40" s="17">
        <v>2.59657553449394</v>
      </c>
      <c r="G40" s="18">
        <v>1.84885983970852</v>
      </c>
    </row>
    <row r="41" spans="1:7" ht="12.75" customHeight="1">
      <c r="A41" s="6" t="s">
        <v>27</v>
      </c>
      <c r="B41" s="6" t="s">
        <v>8</v>
      </c>
      <c r="C41" s="17">
        <v>1.4206691392126998</v>
      </c>
      <c r="D41" s="17">
        <v>1.890628722122872</v>
      </c>
      <c r="E41" s="17">
        <v>2.1289245403913446</v>
      </c>
      <c r="F41" s="17">
        <v>2.239087569072804</v>
      </c>
      <c r="G41" s="18">
        <v>1.5843358959083704</v>
      </c>
    </row>
    <row r="42" spans="2:7" ht="12.75" customHeight="1">
      <c r="B42" s="6" t="s">
        <v>9</v>
      </c>
      <c r="C42" s="17">
        <v>1.378683449406972</v>
      </c>
      <c r="D42" s="17">
        <v>1.6326143699001583</v>
      </c>
      <c r="E42" s="17">
        <v>1.771126214881888</v>
      </c>
      <c r="F42" s="17">
        <v>2.1897351040347743</v>
      </c>
      <c r="G42" s="18">
        <v>1.5577801190558773</v>
      </c>
    </row>
    <row r="43" spans="1:7" ht="12.75" customHeight="1">
      <c r="A43" s="6" t="s">
        <v>28</v>
      </c>
      <c r="B43" s="6" t="s">
        <v>8</v>
      </c>
      <c r="C43" s="17">
        <v>2.474793767186068</v>
      </c>
      <c r="D43" s="17">
        <v>1.10658124635993</v>
      </c>
      <c r="E43" s="17">
        <v>0</v>
      </c>
      <c r="F43" s="17">
        <v>0.7314524555903866</v>
      </c>
      <c r="G43" s="18">
        <v>1.600413009808983</v>
      </c>
    </row>
    <row r="44" spans="2:7" ht="12.75" customHeight="1">
      <c r="B44" s="6" t="s">
        <v>9</v>
      </c>
      <c r="C44" s="17">
        <v>3.5264483627204033</v>
      </c>
      <c r="D44" s="17">
        <v>2.348484848484848</v>
      </c>
      <c r="E44" s="17">
        <v>1.2195121951219512</v>
      </c>
      <c r="F44" s="17">
        <v>2.083333333333333</v>
      </c>
      <c r="G44" s="18">
        <v>2.749738948833971</v>
      </c>
    </row>
    <row r="45" spans="1:7" ht="12.75" customHeight="1">
      <c r="A45" s="6" t="s">
        <v>29</v>
      </c>
      <c r="B45" s="6" t="s">
        <v>8</v>
      </c>
      <c r="C45" s="17">
        <v>7.380952380952381</v>
      </c>
      <c r="D45" s="17">
        <v>2.9603729603729603</v>
      </c>
      <c r="E45" s="17">
        <v>4.3763676148796495</v>
      </c>
      <c r="F45" s="17">
        <v>2.7543993879112474</v>
      </c>
      <c r="G45" s="18">
        <v>3.9921865462092545</v>
      </c>
    </row>
    <row r="46" spans="2:7" ht="12.75" customHeight="1">
      <c r="B46" s="6" t="s">
        <v>9</v>
      </c>
      <c r="C46" s="17">
        <v>5.899280575539568</v>
      </c>
      <c r="D46" s="17">
        <v>3.6484245439469323</v>
      </c>
      <c r="E46" s="17">
        <v>2.9370629370629375</v>
      </c>
      <c r="F46" s="17">
        <v>3.187250996015936</v>
      </c>
      <c r="G46" s="18">
        <v>3.8894575230296815</v>
      </c>
    </row>
    <row r="47" spans="1:7" ht="12.75" customHeight="1">
      <c r="A47" s="6" t="s">
        <v>30</v>
      </c>
      <c r="B47" s="6" t="s">
        <v>8</v>
      </c>
      <c r="C47" s="17">
        <v>3.4118602761982126</v>
      </c>
      <c r="D47" s="17">
        <v>2.9002130099950842</v>
      </c>
      <c r="E47" s="17">
        <v>0.7425742574257426</v>
      </c>
      <c r="F47" s="17">
        <v>1.723543605653223</v>
      </c>
      <c r="G47" s="18">
        <v>2.580585056828768</v>
      </c>
    </row>
    <row r="48" spans="2:7" ht="12.75" customHeight="1">
      <c r="B48" s="6" t="s">
        <v>9</v>
      </c>
      <c r="C48" s="17">
        <v>3.2835820895522394</v>
      </c>
      <c r="D48" s="17">
        <v>2.535377358490566</v>
      </c>
      <c r="E48" s="17">
        <v>1.875</v>
      </c>
      <c r="F48" s="17">
        <v>1.761252446183953</v>
      </c>
      <c r="G48" s="18">
        <v>2.376638601726527</v>
      </c>
    </row>
    <row r="49" spans="1:7" ht="12.75" customHeight="1">
      <c r="A49" s="6" t="s">
        <v>31</v>
      </c>
      <c r="B49" s="6" t="s">
        <v>8</v>
      </c>
      <c r="C49" s="17">
        <v>21.673610495523448</v>
      </c>
      <c r="D49" s="17">
        <v>13.98132427843803</v>
      </c>
      <c r="E49" s="17" t="s">
        <v>14</v>
      </c>
      <c r="F49" s="17">
        <v>4.017440049828714</v>
      </c>
      <c r="G49" s="18">
        <v>13.86598842308367</v>
      </c>
    </row>
    <row r="50" spans="2:7" ht="12.75" customHeight="1">
      <c r="B50" s="6" t="s">
        <v>9</v>
      </c>
      <c r="C50" s="17">
        <v>23.714018497350096</v>
      </c>
      <c r="D50" s="17">
        <v>18.318451438583157</v>
      </c>
      <c r="E50" s="17" t="s">
        <v>14</v>
      </c>
      <c r="F50" s="17">
        <v>5.894627021387584</v>
      </c>
      <c r="G50" s="18">
        <v>16.990277088382143</v>
      </c>
    </row>
    <row r="51" spans="1:7" ht="12.75" customHeight="1">
      <c r="A51" s="6" t="s">
        <v>32</v>
      </c>
      <c r="B51" s="6" t="s">
        <v>8</v>
      </c>
      <c r="C51" s="17">
        <v>2.7119352386182127</v>
      </c>
      <c r="D51" s="17">
        <v>3.1173176060439065</v>
      </c>
      <c r="E51" s="17">
        <v>2.625024905359633</v>
      </c>
      <c r="F51" s="17">
        <v>1.9736749489688183</v>
      </c>
      <c r="G51" s="18">
        <v>2.709869087162726</v>
      </c>
    </row>
    <row r="52" spans="2:7" ht="12.75" customHeight="1">
      <c r="B52" s="6" t="s">
        <v>9</v>
      </c>
      <c r="C52" s="17">
        <v>4.643802839815765</v>
      </c>
      <c r="D52" s="17">
        <v>3.2979547600198127</v>
      </c>
      <c r="E52" s="17">
        <v>2.8878852284803407</v>
      </c>
      <c r="F52" s="17">
        <v>3.3155130369536665</v>
      </c>
      <c r="G52" s="18">
        <v>4.278404134733347</v>
      </c>
    </row>
    <row r="53" spans="1:7" ht="12.75" customHeight="1">
      <c r="A53" s="6" t="s">
        <v>33</v>
      </c>
      <c r="B53" s="6" t="s">
        <v>8</v>
      </c>
      <c r="C53" s="19">
        <v>44.34389140271493</v>
      </c>
      <c r="D53" s="19">
        <v>14.81175010343401</v>
      </c>
      <c r="E53" s="19">
        <v>5.333333333333334</v>
      </c>
      <c r="F53" s="19">
        <v>4.525862068965517</v>
      </c>
      <c r="G53" s="20">
        <v>15.733422081703969</v>
      </c>
    </row>
    <row r="54" spans="2:7" ht="12.75" customHeight="1">
      <c r="B54" s="6" t="s">
        <v>9</v>
      </c>
      <c r="C54" s="19">
        <v>34.57095709570957</v>
      </c>
      <c r="D54" s="19">
        <v>14.753668763102723</v>
      </c>
      <c r="E54" s="19">
        <v>10.975609756097562</v>
      </c>
      <c r="F54" s="19">
        <v>3.4235668789808917</v>
      </c>
      <c r="G54" s="20">
        <v>15.68454134747594</v>
      </c>
    </row>
    <row r="55" spans="1:7" ht="12.75" customHeight="1">
      <c r="A55" s="6" t="s">
        <v>34</v>
      </c>
      <c r="B55" s="6" t="s">
        <v>8</v>
      </c>
      <c r="C55" s="17">
        <v>7.277172125200472</v>
      </c>
      <c r="D55" s="17">
        <v>5.389661441499869</v>
      </c>
      <c r="E55" s="17">
        <v>4.09165481567065</v>
      </c>
      <c r="F55" s="17">
        <v>4.65792096451421</v>
      </c>
      <c r="G55" s="18">
        <v>6.2185660736974615</v>
      </c>
    </row>
    <row r="56" spans="2:7" ht="12.75" customHeight="1">
      <c r="B56" s="6" t="s">
        <v>9</v>
      </c>
      <c r="C56" s="17">
        <v>16.05212048184807</v>
      </c>
      <c r="D56" s="17">
        <v>12.805005933165775</v>
      </c>
      <c r="E56" s="17">
        <v>13.025092749302795</v>
      </c>
      <c r="F56" s="17">
        <v>8.841579753891626</v>
      </c>
      <c r="G56" s="18">
        <v>13.252614950179783</v>
      </c>
    </row>
    <row r="57" spans="1:7" ht="12.75" customHeight="1">
      <c r="A57" s="6" t="s">
        <v>35</v>
      </c>
      <c r="B57" s="6" t="s">
        <v>8</v>
      </c>
      <c r="C57" s="17">
        <v>5.616080458014214</v>
      </c>
      <c r="D57" s="17">
        <v>5.039036262050854</v>
      </c>
      <c r="E57" s="17">
        <v>3.4019521015893157</v>
      </c>
      <c r="F57" s="17">
        <v>2.596495884277388</v>
      </c>
      <c r="G57" s="18">
        <v>4.510767997151433</v>
      </c>
    </row>
    <row r="58" spans="2:7" ht="12.75" customHeight="1">
      <c r="B58" s="6" t="s">
        <v>9</v>
      </c>
      <c r="C58" s="17">
        <v>6.416509876172348</v>
      </c>
      <c r="D58" s="17">
        <v>4.204129899417186</v>
      </c>
      <c r="E58" s="17">
        <v>2.4978451989377546</v>
      </c>
      <c r="F58" s="17">
        <v>2.21791713683626</v>
      </c>
      <c r="G58" s="18">
        <v>3.8430431951787165</v>
      </c>
    </row>
    <row r="59" spans="1:7" ht="12.75" customHeight="1">
      <c r="A59" s="6" t="s">
        <v>36</v>
      </c>
      <c r="B59" s="6" t="s">
        <v>8</v>
      </c>
      <c r="C59" s="17" t="s">
        <v>37</v>
      </c>
      <c r="D59" s="17">
        <v>1.1413113512204838</v>
      </c>
      <c r="E59" s="17" t="s">
        <v>37</v>
      </c>
      <c r="F59" s="17" t="s">
        <v>37</v>
      </c>
      <c r="G59" s="18">
        <v>1.1118423553943606</v>
      </c>
    </row>
    <row r="60" spans="2:7" ht="12.75" customHeight="1">
      <c r="B60" s="6" t="s">
        <v>9</v>
      </c>
      <c r="C60" s="17" t="s">
        <v>37</v>
      </c>
      <c r="D60" s="17">
        <v>2.9443957436002717</v>
      </c>
      <c r="E60" s="17" t="s">
        <v>37</v>
      </c>
      <c r="F60" s="17" t="s">
        <v>37</v>
      </c>
      <c r="G60" s="18">
        <v>3.1129559251897017</v>
      </c>
    </row>
    <row r="61" spans="1:7" ht="12.75" customHeight="1">
      <c r="A61" s="6" t="s">
        <v>38</v>
      </c>
      <c r="B61" s="6" t="s">
        <v>8</v>
      </c>
      <c r="C61" s="17">
        <v>9.20136840863513</v>
      </c>
      <c r="D61" s="17">
        <v>8.045977011494253</v>
      </c>
      <c r="E61" s="17" t="s">
        <v>14</v>
      </c>
      <c r="F61" s="17">
        <v>5.633802816901409</v>
      </c>
      <c r="G61" s="18">
        <v>8.604476990929516</v>
      </c>
    </row>
    <row r="62" spans="2:7" ht="12.75" customHeight="1">
      <c r="B62" s="6" t="s">
        <v>9</v>
      </c>
      <c r="C62" s="17">
        <v>6.884930187770823</v>
      </c>
      <c r="D62" s="17">
        <v>13.48314606741573</v>
      </c>
      <c r="E62" s="17" t="s">
        <v>14</v>
      </c>
      <c r="F62" s="17">
        <v>6.146179401993355</v>
      </c>
      <c r="G62" s="18">
        <v>7.682458386683738</v>
      </c>
    </row>
    <row r="63" spans="1:7" ht="12.75" customHeight="1">
      <c r="A63" s="6" t="s">
        <v>39</v>
      </c>
      <c r="B63" s="6" t="s">
        <v>8</v>
      </c>
      <c r="C63" s="17">
        <v>9.366834645749735</v>
      </c>
      <c r="D63" s="17">
        <v>4.067545768800304</v>
      </c>
      <c r="E63" s="17">
        <v>2.695308262753814</v>
      </c>
      <c r="F63" s="17">
        <v>1.9548691807062621</v>
      </c>
      <c r="G63" s="18">
        <v>4.129437556419374</v>
      </c>
    </row>
    <row r="64" spans="2:7" ht="12.75" customHeight="1">
      <c r="B64" s="6" t="s">
        <v>9</v>
      </c>
      <c r="C64" s="17">
        <v>5.715361990661326</v>
      </c>
      <c r="D64" s="17">
        <v>3.7192879539596477</v>
      </c>
      <c r="E64" s="17">
        <v>1.6816195359402275</v>
      </c>
      <c r="F64" s="17">
        <v>1.9201389826099975</v>
      </c>
      <c r="G64" s="18">
        <v>3.432931104735549</v>
      </c>
    </row>
    <row r="65" spans="1:7" ht="12.75" customHeight="1">
      <c r="A65" s="6" t="s">
        <v>40</v>
      </c>
      <c r="B65" s="6" t="s">
        <v>8</v>
      </c>
      <c r="C65" s="17">
        <v>7.529610387168153</v>
      </c>
      <c r="D65" s="17">
        <v>4.223387585198188</v>
      </c>
      <c r="E65" s="17">
        <v>2.5063043008399304</v>
      </c>
      <c r="F65" s="17">
        <v>1.9485191278800944</v>
      </c>
      <c r="G65" s="18">
        <v>3.7331763315796893</v>
      </c>
    </row>
    <row r="66" spans="2:7" ht="12.75" customHeight="1">
      <c r="B66" s="6" t="s">
        <v>9</v>
      </c>
      <c r="C66" s="17">
        <v>8.886363492902708</v>
      </c>
      <c r="D66" s="17">
        <v>3.4041686306357586</v>
      </c>
      <c r="E66" s="17">
        <v>2.253363847153583</v>
      </c>
      <c r="F66" s="17">
        <v>1.9921174560235424</v>
      </c>
      <c r="G66" s="18">
        <v>3.3196256147637513</v>
      </c>
    </row>
    <row r="67" spans="3:7" ht="12.75" customHeight="1">
      <c r="C67" s="17"/>
      <c r="D67" s="17"/>
      <c r="E67" s="17"/>
      <c r="F67" s="17"/>
      <c r="G67" s="17"/>
    </row>
    <row r="68" spans="1:7" s="23" customFormat="1" ht="11.25">
      <c r="A68" s="21" t="s">
        <v>41</v>
      </c>
      <c r="B68" s="21" t="s">
        <v>8</v>
      </c>
      <c r="C68" s="22">
        <v>8.89676987537796</v>
      </c>
      <c r="D68" s="22">
        <v>4.798214214142587</v>
      </c>
      <c r="E68" s="22">
        <v>3.257271602452213</v>
      </c>
      <c r="F68" s="22">
        <v>2.8069452090519644</v>
      </c>
      <c r="G68" s="22">
        <v>5.012853696096605</v>
      </c>
    </row>
    <row r="69" spans="1:7" s="23" customFormat="1" ht="11.25">
      <c r="A69" s="24"/>
      <c r="B69" s="24" t="s">
        <v>9</v>
      </c>
      <c r="C69" s="25">
        <v>9.35081554281874</v>
      </c>
      <c r="D69" s="25">
        <v>6.363798803595871</v>
      </c>
      <c r="E69" s="25">
        <v>4.046234609313609</v>
      </c>
      <c r="F69" s="25">
        <v>3.505440234922784</v>
      </c>
      <c r="G69" s="25">
        <v>6.14071955020245</v>
      </c>
    </row>
    <row r="70" spans="1:7" ht="33.75" customHeight="1">
      <c r="A70" s="76" t="s">
        <v>43</v>
      </c>
      <c r="B70" s="77"/>
      <c r="C70" s="77"/>
      <c r="D70" s="77"/>
      <c r="E70" s="77"/>
      <c r="F70" s="77"/>
      <c r="G70" s="77"/>
    </row>
    <row r="71" spans="1:7" ht="11.25">
      <c r="A71" s="27"/>
      <c r="B71" s="28"/>
      <c r="C71" s="29"/>
      <c r="D71" s="29"/>
      <c r="E71" s="29"/>
      <c r="F71" s="29"/>
      <c r="G71" s="29"/>
    </row>
    <row r="72" spans="1:7" ht="11.25">
      <c r="A72" s="30"/>
      <c r="B72" s="28"/>
      <c r="C72" s="29"/>
      <c r="D72" s="29"/>
      <c r="E72" s="29"/>
      <c r="F72" s="29"/>
      <c r="G72" s="29"/>
    </row>
  </sheetData>
  <mergeCells count="3">
    <mergeCell ref="A1:G1"/>
    <mergeCell ref="C3:G3"/>
    <mergeCell ref="A70:G7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BO46"/>
  <sheetViews>
    <sheetView workbookViewId="0" topLeftCell="A1">
      <selection activeCell="I21" sqref="I21"/>
    </sheetView>
  </sheetViews>
  <sheetFormatPr defaultColWidth="11.421875" defaultRowHeight="12.75"/>
  <cols>
    <col min="1" max="1" width="15.28125" style="32" customWidth="1"/>
    <col min="2" max="2" width="13.28125" style="54" customWidth="1"/>
    <col min="3" max="3" width="11.8515625" style="54" customWidth="1"/>
    <col min="4" max="4" width="8.421875" style="54" customWidth="1"/>
    <col min="5" max="5" width="9.421875" style="54" customWidth="1"/>
    <col min="6" max="6" width="8.421875" style="54" customWidth="1"/>
    <col min="7" max="7" width="14.421875" style="54" customWidth="1"/>
    <col min="8" max="8" width="11.00390625" style="54" customWidth="1"/>
    <col min="9" max="9" width="16.00390625" style="54" customWidth="1"/>
    <col min="10" max="10" width="12.421875" style="54" customWidth="1"/>
    <col min="11" max="11" width="9.00390625" style="31" customWidth="1"/>
    <col min="12" max="12" width="4.57421875" style="31" customWidth="1"/>
    <col min="13" max="13" width="6.28125" style="31" customWidth="1"/>
    <col min="14" max="14" width="5.28125" style="31" customWidth="1"/>
    <col min="15" max="15" width="6.00390625" style="31" customWidth="1"/>
    <col min="16" max="16" width="4.57421875" style="31" customWidth="1"/>
    <col min="17" max="17" width="5.57421875" style="31" customWidth="1"/>
    <col min="18" max="18" width="5.8515625" style="31" customWidth="1"/>
    <col min="19" max="19" width="5.140625" style="31" customWidth="1"/>
    <col min="20" max="16384" width="9.140625" style="31" customWidth="1"/>
  </cols>
  <sheetData>
    <row r="1" spans="1:10" ht="27" customHeight="1">
      <c r="A1" s="80" t="s">
        <v>76</v>
      </c>
      <c r="B1" s="81"/>
      <c r="C1" s="81"/>
      <c r="D1" s="81"/>
      <c r="E1" s="81"/>
      <c r="F1" s="81"/>
      <c r="G1" s="81"/>
      <c r="H1" s="81"/>
      <c r="I1" s="81"/>
      <c r="J1" s="81"/>
    </row>
    <row r="2" spans="2:10" ht="15.75">
      <c r="B2" s="33"/>
      <c r="C2" s="33"/>
      <c r="D2" s="33"/>
      <c r="E2" s="33"/>
      <c r="F2" s="33"/>
      <c r="G2" s="33"/>
      <c r="H2" s="33"/>
      <c r="I2" s="33"/>
      <c r="J2" s="33"/>
    </row>
    <row r="3" spans="1:10" s="35" customFormat="1" ht="12">
      <c r="A3" s="34"/>
      <c r="B3" s="82" t="s">
        <v>44</v>
      </c>
      <c r="C3" s="82" t="s">
        <v>45</v>
      </c>
      <c r="D3" s="84" t="s">
        <v>46</v>
      </c>
      <c r="E3" s="84"/>
      <c r="F3" s="84"/>
      <c r="G3" s="82" t="s">
        <v>47</v>
      </c>
      <c r="H3" s="82" t="s">
        <v>3</v>
      </c>
      <c r="I3" s="82" t="s">
        <v>4</v>
      </c>
      <c r="J3" s="82" t="s">
        <v>5</v>
      </c>
    </row>
    <row r="4" spans="1:10" s="35" customFormat="1" ht="24">
      <c r="A4" s="36"/>
      <c r="B4" s="83"/>
      <c r="C4" s="83"/>
      <c r="D4" s="37" t="s">
        <v>48</v>
      </c>
      <c r="E4" s="38" t="s">
        <v>49</v>
      </c>
      <c r="F4" s="39" t="s">
        <v>50</v>
      </c>
      <c r="G4" s="83"/>
      <c r="H4" s="83"/>
      <c r="I4" s="83"/>
      <c r="J4" s="83"/>
    </row>
    <row r="5" spans="1:10" s="35" customFormat="1" ht="12">
      <c r="A5" s="40"/>
      <c r="B5" s="41" t="s">
        <v>51</v>
      </c>
      <c r="C5" s="41" t="s">
        <v>52</v>
      </c>
      <c r="D5" s="42" t="s">
        <v>53</v>
      </c>
      <c r="E5" s="43" t="s">
        <v>54</v>
      </c>
      <c r="F5" s="44" t="s">
        <v>55</v>
      </c>
      <c r="G5" s="41" t="s">
        <v>56</v>
      </c>
      <c r="H5" s="41" t="s">
        <v>57</v>
      </c>
      <c r="I5" s="41" t="s">
        <v>58</v>
      </c>
      <c r="J5" s="41" t="s">
        <v>59</v>
      </c>
    </row>
    <row r="6" spans="1:19" ht="15.75" customHeight="1">
      <c r="A6" s="45" t="s">
        <v>7</v>
      </c>
      <c r="B6" s="46" t="s">
        <v>60</v>
      </c>
      <c r="C6" s="47">
        <v>35.02706798792315</v>
      </c>
      <c r="D6" s="48" t="s">
        <v>61</v>
      </c>
      <c r="E6" s="49">
        <v>12.257032849622144</v>
      </c>
      <c r="F6" s="50">
        <v>20.01277287285578</v>
      </c>
      <c r="G6" s="51" t="s">
        <v>62</v>
      </c>
      <c r="H6" s="51">
        <v>10.508975942225895</v>
      </c>
      <c r="I6" s="51">
        <v>22.194150347373043</v>
      </c>
      <c r="J6" s="51">
        <f aca="true" t="shared" si="0" ref="J6:J36">SUM(B6:I6)</f>
        <v>100</v>
      </c>
      <c r="L6" s="52"/>
      <c r="M6" s="52"/>
      <c r="N6" s="52"/>
      <c r="O6" s="52"/>
      <c r="P6" s="52"/>
      <c r="Q6" s="52"/>
      <c r="R6" s="52"/>
      <c r="S6" s="52"/>
    </row>
    <row r="7" spans="1:19" ht="14.25">
      <c r="A7" s="45" t="s">
        <v>77</v>
      </c>
      <c r="B7" s="53" t="s">
        <v>60</v>
      </c>
      <c r="C7" s="47">
        <v>18.908262855139128</v>
      </c>
      <c r="D7" s="48" t="s">
        <v>61</v>
      </c>
      <c r="E7" s="49">
        <v>50.00742451150293</v>
      </c>
      <c r="F7" s="50">
        <v>6.491915333136938</v>
      </c>
      <c r="G7" s="51">
        <v>7.950399492390026</v>
      </c>
      <c r="H7" s="51">
        <v>8.467223018013236</v>
      </c>
      <c r="I7" s="51">
        <v>8.174774789817745</v>
      </c>
      <c r="J7" s="51">
        <f t="shared" si="0"/>
        <v>100</v>
      </c>
      <c r="L7" s="52"/>
      <c r="M7" s="52"/>
      <c r="N7" s="52"/>
      <c r="O7" s="52"/>
      <c r="P7" s="52"/>
      <c r="Q7" s="52"/>
      <c r="R7" s="52"/>
      <c r="S7" s="52"/>
    </row>
    <row r="8" spans="1:19" ht="14.25">
      <c r="A8" s="45" t="s">
        <v>78</v>
      </c>
      <c r="B8" s="51">
        <v>11.508111239199788</v>
      </c>
      <c r="C8" s="50">
        <v>20.804082135727434</v>
      </c>
      <c r="D8" s="48" t="s">
        <v>61</v>
      </c>
      <c r="E8" s="49">
        <v>7.836277220742678</v>
      </c>
      <c r="F8" s="50">
        <v>25.512382099779867</v>
      </c>
      <c r="G8" s="51">
        <v>1.3119585282572253</v>
      </c>
      <c r="H8" s="51">
        <v>17.904441418524822</v>
      </c>
      <c r="I8" s="51">
        <v>15.122747357768192</v>
      </c>
      <c r="J8" s="51">
        <f t="shared" si="0"/>
        <v>100</v>
      </c>
      <c r="L8" s="52"/>
      <c r="M8" s="52"/>
      <c r="N8" s="52"/>
      <c r="O8" s="52"/>
      <c r="P8" s="52"/>
      <c r="Q8" s="52"/>
      <c r="R8" s="52"/>
      <c r="S8" s="52"/>
    </row>
    <row r="9" spans="1:19" ht="12.75">
      <c r="A9" s="45" t="s">
        <v>12</v>
      </c>
      <c r="B9" s="53">
        <v>3.6353831981486056</v>
      </c>
      <c r="C9" s="50">
        <v>10.312984474352348</v>
      </c>
      <c r="D9" s="48" t="s">
        <v>61</v>
      </c>
      <c r="E9" s="49" t="s">
        <v>62</v>
      </c>
      <c r="F9" s="50">
        <v>28.00158776522045</v>
      </c>
      <c r="G9" s="51">
        <v>12.974738056185913</v>
      </c>
      <c r="H9" s="51">
        <v>22.785179859347966</v>
      </c>
      <c r="I9" s="51">
        <v>22.290126646744703</v>
      </c>
      <c r="J9" s="51">
        <f t="shared" si="0"/>
        <v>99.99999999999997</v>
      </c>
      <c r="L9" s="52"/>
      <c r="M9" s="52"/>
      <c r="N9" s="52"/>
      <c r="O9" s="52"/>
      <c r="P9" s="52"/>
      <c r="Q9" s="52"/>
      <c r="R9" s="52"/>
      <c r="S9" s="52"/>
    </row>
    <row r="10" spans="1:19" ht="12.75">
      <c r="A10" s="45" t="s">
        <v>13</v>
      </c>
      <c r="B10" s="53" t="s">
        <v>60</v>
      </c>
      <c r="C10" s="47">
        <v>10.14468306269317</v>
      </c>
      <c r="D10" s="48" t="s">
        <v>14</v>
      </c>
      <c r="E10" s="49">
        <v>42.518560909918705</v>
      </c>
      <c r="F10" s="50">
        <v>34.64041540300769</v>
      </c>
      <c r="G10" s="51" t="s">
        <v>62</v>
      </c>
      <c r="H10" s="51" t="s">
        <v>63</v>
      </c>
      <c r="I10" s="51">
        <v>12.696340624380428</v>
      </c>
      <c r="J10" s="51">
        <f t="shared" si="0"/>
        <v>99.99999999999999</v>
      </c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12.75">
      <c r="A11" s="45" t="s">
        <v>15</v>
      </c>
      <c r="B11" s="51" t="s">
        <v>64</v>
      </c>
      <c r="C11" s="50">
        <v>15.78982162412082</v>
      </c>
      <c r="D11" s="48" t="s">
        <v>60</v>
      </c>
      <c r="E11" s="49">
        <v>47.732112549287265</v>
      </c>
      <c r="F11" s="50">
        <v>5.41326004956543</v>
      </c>
      <c r="G11" s="51">
        <v>1.7424079982148517</v>
      </c>
      <c r="H11" s="51">
        <v>20.655056109889035</v>
      </c>
      <c r="I11" s="51">
        <v>8.626393529121835</v>
      </c>
      <c r="J11" s="51">
        <f t="shared" si="0"/>
        <v>99.95905186019922</v>
      </c>
      <c r="L11" s="52"/>
      <c r="M11" s="52"/>
      <c r="N11" s="52"/>
      <c r="O11" s="52"/>
      <c r="P11" s="52"/>
      <c r="Q11" s="52"/>
      <c r="R11" s="52"/>
      <c r="S11" s="52"/>
    </row>
    <row r="12" spans="1:19" ht="12.75">
      <c r="A12" s="45" t="s">
        <v>65</v>
      </c>
      <c r="B12" s="53" t="s">
        <v>60</v>
      </c>
      <c r="C12" s="47">
        <v>21.46592218381636</v>
      </c>
      <c r="D12" s="48" t="s">
        <v>61</v>
      </c>
      <c r="E12" s="49" t="s">
        <v>61</v>
      </c>
      <c r="F12" s="50">
        <v>42.71470353629354</v>
      </c>
      <c r="G12" s="51" t="s">
        <v>62</v>
      </c>
      <c r="H12" s="51">
        <v>19.13941327661083</v>
      </c>
      <c r="I12" s="51">
        <v>16.679961003279274</v>
      </c>
      <c r="J12" s="51">
        <f t="shared" si="0"/>
        <v>100.00000000000001</v>
      </c>
      <c r="L12" s="52"/>
      <c r="M12" s="52"/>
      <c r="N12" s="52"/>
      <c r="O12" s="52"/>
      <c r="P12" s="52"/>
      <c r="Q12" s="52"/>
      <c r="R12" s="52"/>
      <c r="S12" s="52"/>
    </row>
    <row r="13" spans="1:19" ht="12.75">
      <c r="A13" s="45" t="s">
        <v>17</v>
      </c>
      <c r="B13" s="51">
        <v>12.551913020915654</v>
      </c>
      <c r="C13" s="50">
        <v>17.992272526350575</v>
      </c>
      <c r="D13" s="48">
        <v>29.227248409161405</v>
      </c>
      <c r="E13" s="49">
        <v>3.265451355287146</v>
      </c>
      <c r="F13" s="50">
        <v>10.632709619238307</v>
      </c>
      <c r="G13" s="51" t="s">
        <v>64</v>
      </c>
      <c r="H13" s="51">
        <v>12.667977257917427</v>
      </c>
      <c r="I13" s="51">
        <v>13.452586713275483</v>
      </c>
      <c r="J13" s="51">
        <f t="shared" si="0"/>
        <v>99.790158902146</v>
      </c>
      <c r="L13" s="52"/>
      <c r="M13" s="52"/>
      <c r="N13" s="52"/>
      <c r="O13" s="52"/>
      <c r="P13" s="52"/>
      <c r="Q13" s="52"/>
      <c r="R13" s="52"/>
      <c r="S13" s="52"/>
    </row>
    <row r="14" spans="1:19" ht="12.75">
      <c r="A14" s="45" t="s">
        <v>18</v>
      </c>
      <c r="B14" s="51">
        <v>1.2166894177696006</v>
      </c>
      <c r="C14" s="50">
        <v>12.439907412902842</v>
      </c>
      <c r="D14" s="54" t="s">
        <v>61</v>
      </c>
      <c r="E14" s="49">
        <v>52.19597602231586</v>
      </c>
      <c r="F14" s="50">
        <v>2.261261795952282</v>
      </c>
      <c r="G14" s="50">
        <v>5.374206184343285</v>
      </c>
      <c r="H14" s="51">
        <v>10.90569173244703</v>
      </c>
      <c r="I14" s="50">
        <v>15.606267434269098</v>
      </c>
      <c r="J14" s="51">
        <f t="shared" si="0"/>
        <v>99.99999999999999</v>
      </c>
      <c r="L14" s="52"/>
      <c r="M14" s="52"/>
      <c r="N14" s="52"/>
      <c r="O14" s="52"/>
      <c r="P14" s="52"/>
      <c r="Q14" s="52"/>
      <c r="R14" s="52"/>
      <c r="S14" s="52"/>
    </row>
    <row r="15" spans="1:19" ht="12.75">
      <c r="A15" s="45" t="s">
        <v>19</v>
      </c>
      <c r="B15" s="53">
        <v>31.938860170610784</v>
      </c>
      <c r="C15" s="55">
        <v>10.42359556270461</v>
      </c>
      <c r="D15" s="48" t="s">
        <v>61</v>
      </c>
      <c r="E15" s="47">
        <v>4.970690154621173</v>
      </c>
      <c r="F15" s="56">
        <v>23.927032490210323</v>
      </c>
      <c r="G15" s="53">
        <v>6.539565564702313</v>
      </c>
      <c r="H15" s="53">
        <v>6.48498118142205</v>
      </c>
      <c r="I15" s="55">
        <v>15.715274875728754</v>
      </c>
      <c r="J15" s="51">
        <f t="shared" si="0"/>
        <v>100.00000000000001</v>
      </c>
      <c r="L15" s="52"/>
      <c r="M15" s="52"/>
      <c r="N15" s="52"/>
      <c r="O15" s="52"/>
      <c r="P15" s="52"/>
      <c r="Q15" s="52"/>
      <c r="R15" s="52"/>
      <c r="S15" s="52"/>
    </row>
    <row r="16" spans="1:19" ht="12.75">
      <c r="A16" s="45" t="s">
        <v>20</v>
      </c>
      <c r="B16" s="51">
        <v>0.7592702300782241</v>
      </c>
      <c r="C16" s="50">
        <v>17.672686600275043</v>
      </c>
      <c r="D16" s="48" t="s">
        <v>61</v>
      </c>
      <c r="E16" s="49">
        <v>32.35887468076713</v>
      </c>
      <c r="F16" s="50">
        <v>25.313862530025393</v>
      </c>
      <c r="G16" s="51">
        <v>6.1377905078849775</v>
      </c>
      <c r="H16" s="51" t="s">
        <v>64</v>
      </c>
      <c r="I16" s="50">
        <v>17.720260486710103</v>
      </c>
      <c r="J16" s="51">
        <f t="shared" si="0"/>
        <v>99.96274503574087</v>
      </c>
      <c r="L16" s="52"/>
      <c r="M16" s="52"/>
      <c r="N16" s="52"/>
      <c r="O16" s="52"/>
      <c r="P16" s="52"/>
      <c r="Q16" s="52"/>
      <c r="R16" s="52"/>
      <c r="S16" s="52"/>
    </row>
    <row r="17" spans="1:10" ht="12.75">
      <c r="A17" s="45" t="s">
        <v>21</v>
      </c>
      <c r="B17" s="51">
        <v>2.1084526500879166</v>
      </c>
      <c r="C17" s="50">
        <v>33.31527882441597</v>
      </c>
      <c r="D17" s="48">
        <v>6.74846144184878</v>
      </c>
      <c r="E17" s="49" t="s">
        <v>61</v>
      </c>
      <c r="F17" s="49">
        <v>21.70230469731223</v>
      </c>
      <c r="G17" s="51">
        <v>10.229056769655863</v>
      </c>
      <c r="H17" s="50">
        <v>6.0561102738005514</v>
      </c>
      <c r="I17" s="51">
        <v>19.840335342878667</v>
      </c>
      <c r="J17" s="51">
        <f t="shared" si="0"/>
        <v>99.99999999999997</v>
      </c>
    </row>
    <row r="18" spans="1:10" ht="12.75">
      <c r="A18" s="45" t="s">
        <v>66</v>
      </c>
      <c r="B18" s="51">
        <v>17.886121498624146</v>
      </c>
      <c r="C18" s="50">
        <v>17.166443237141042</v>
      </c>
      <c r="D18" s="48" t="s">
        <v>61</v>
      </c>
      <c r="E18" s="49" t="s">
        <v>61</v>
      </c>
      <c r="F18" s="49">
        <v>23.170817752063787</v>
      </c>
      <c r="G18" s="51" t="s">
        <v>67</v>
      </c>
      <c r="H18" s="50">
        <v>24.72306498271361</v>
      </c>
      <c r="I18" s="51">
        <v>17.053552529457424</v>
      </c>
      <c r="J18" s="51">
        <f t="shared" si="0"/>
        <v>100</v>
      </c>
    </row>
    <row r="19" spans="1:10" ht="12.75">
      <c r="A19" s="45" t="s">
        <v>23</v>
      </c>
      <c r="B19" s="51">
        <v>11.922469897509364</v>
      </c>
      <c r="C19" s="50">
        <v>33.289333177042536</v>
      </c>
      <c r="D19" s="48">
        <v>2.113315760963891</v>
      </c>
      <c r="E19" s="49">
        <v>7.4299180213394225</v>
      </c>
      <c r="F19" s="50">
        <v>29.52773043561921</v>
      </c>
      <c r="G19" s="51">
        <v>2.4176196704858435</v>
      </c>
      <c r="H19" s="51" t="s">
        <v>63</v>
      </c>
      <c r="I19" s="51">
        <v>13.299613037039727</v>
      </c>
      <c r="J19" s="51">
        <f t="shared" si="0"/>
        <v>100</v>
      </c>
    </row>
    <row r="20" spans="1:10" ht="12.75">
      <c r="A20" s="45" t="s">
        <v>24</v>
      </c>
      <c r="B20" s="53" t="s">
        <v>60</v>
      </c>
      <c r="C20" s="47">
        <v>15.42407034255358</v>
      </c>
      <c r="D20" s="48" t="s">
        <v>61</v>
      </c>
      <c r="E20" s="49" t="s">
        <v>62</v>
      </c>
      <c r="F20" s="50">
        <v>48.87342004030042</v>
      </c>
      <c r="G20" s="51" t="s">
        <v>68</v>
      </c>
      <c r="H20" s="51">
        <v>13.79373511632167</v>
      </c>
      <c r="I20" s="51">
        <v>21.908774500824325</v>
      </c>
      <c r="J20" s="51">
        <f t="shared" si="0"/>
        <v>99.99999999999999</v>
      </c>
    </row>
    <row r="21" spans="1:10" ht="12.75">
      <c r="A21" s="45" t="s">
        <v>69</v>
      </c>
      <c r="B21" s="51">
        <v>15.328222166796888</v>
      </c>
      <c r="C21" s="50">
        <v>15.29123728416812</v>
      </c>
      <c r="D21" s="48" t="s">
        <v>61</v>
      </c>
      <c r="E21" s="49" t="s">
        <v>62</v>
      </c>
      <c r="F21" s="50">
        <v>43.30238375005447</v>
      </c>
      <c r="G21" s="51" t="s">
        <v>61</v>
      </c>
      <c r="H21" s="51">
        <v>7.142903871922106</v>
      </c>
      <c r="I21" s="51">
        <v>18.935252928698095</v>
      </c>
      <c r="J21" s="51">
        <f t="shared" si="0"/>
        <v>100.00000000163966</v>
      </c>
    </row>
    <row r="22" spans="1:10" ht="12.75">
      <c r="A22" s="45" t="s">
        <v>70</v>
      </c>
      <c r="B22" s="51">
        <v>22.887029766673763</v>
      </c>
      <c r="C22" s="50">
        <v>17.950767558251236</v>
      </c>
      <c r="D22" s="48" t="s">
        <v>60</v>
      </c>
      <c r="E22" s="49">
        <v>19.1747126007306</v>
      </c>
      <c r="F22" s="50">
        <v>14.902233259124195</v>
      </c>
      <c r="G22" s="51">
        <v>2.913617969741282</v>
      </c>
      <c r="H22" s="51">
        <v>8.184112834698224</v>
      </c>
      <c r="I22" s="51">
        <v>13.987526010780693</v>
      </c>
      <c r="J22" s="51">
        <f t="shared" si="0"/>
        <v>100</v>
      </c>
    </row>
    <row r="23" spans="1:10" ht="12.75">
      <c r="A23" s="45" t="s">
        <v>71</v>
      </c>
      <c r="B23" s="51">
        <v>49.881962660612494</v>
      </c>
      <c r="C23" s="50">
        <v>24.925075269494194</v>
      </c>
      <c r="D23" s="48" t="s">
        <v>61</v>
      </c>
      <c r="E23" s="49">
        <v>6.493503117837015</v>
      </c>
      <c r="F23" s="50" t="s">
        <v>64</v>
      </c>
      <c r="G23" s="51" t="s">
        <v>61</v>
      </c>
      <c r="H23" s="51">
        <v>1.987243165944366</v>
      </c>
      <c r="I23" s="51">
        <v>16.71221578611193</v>
      </c>
      <c r="J23" s="51">
        <f t="shared" si="0"/>
        <v>100</v>
      </c>
    </row>
    <row r="24" spans="1:10" ht="14.25">
      <c r="A24" s="45" t="s">
        <v>79</v>
      </c>
      <c r="B24" s="51">
        <v>8</v>
      </c>
      <c r="C24" s="50">
        <v>20</v>
      </c>
      <c r="D24" s="48" t="s">
        <v>14</v>
      </c>
      <c r="E24" s="49">
        <v>25</v>
      </c>
      <c r="F24" s="50">
        <v>15</v>
      </c>
      <c r="G24" s="51">
        <v>5</v>
      </c>
      <c r="H24" s="51">
        <v>3</v>
      </c>
      <c r="I24" s="51">
        <v>24</v>
      </c>
      <c r="J24" s="51">
        <f t="shared" si="0"/>
        <v>100</v>
      </c>
    </row>
    <row r="25" spans="1:10" ht="12.75">
      <c r="A25" s="45" t="s">
        <v>29</v>
      </c>
      <c r="B25" s="53" t="s">
        <v>60</v>
      </c>
      <c r="C25" s="53">
        <v>20.42581503659348</v>
      </c>
      <c r="D25" s="48" t="s">
        <v>61</v>
      </c>
      <c r="E25" s="49">
        <v>22.435129740518967</v>
      </c>
      <c r="F25" s="50">
        <v>18.80904856952761</v>
      </c>
      <c r="G25" s="51">
        <v>7.358616101131071</v>
      </c>
      <c r="H25" s="51">
        <v>15.595475715236192</v>
      </c>
      <c r="I25" s="51">
        <v>15.375914836992683</v>
      </c>
      <c r="J25" s="51">
        <f t="shared" si="0"/>
        <v>100</v>
      </c>
    </row>
    <row r="26" spans="1:19" ht="14.25">
      <c r="A26" s="45" t="s">
        <v>80</v>
      </c>
      <c r="B26" s="51" t="s">
        <v>64</v>
      </c>
      <c r="C26" s="50">
        <v>11.519485559066469</v>
      </c>
      <c r="D26" s="48" t="s">
        <v>64</v>
      </c>
      <c r="E26" s="49">
        <v>42.06189619460865</v>
      </c>
      <c r="F26" s="50">
        <v>12.016388733501655</v>
      </c>
      <c r="G26" s="51">
        <v>3.2832902448734815</v>
      </c>
      <c r="H26" s="51">
        <v>3.1452055899087332</v>
      </c>
      <c r="I26" s="51">
        <v>27.767614612783415</v>
      </c>
      <c r="J26" s="51">
        <f t="shared" si="0"/>
        <v>99.7938809347424</v>
      </c>
      <c r="L26" s="52"/>
      <c r="M26" s="52"/>
      <c r="N26" s="52"/>
      <c r="O26" s="52"/>
      <c r="P26" s="52"/>
      <c r="Q26" s="52"/>
      <c r="R26" s="52"/>
      <c r="S26" s="52"/>
    </row>
    <row r="27" spans="1:19" ht="12.75">
      <c r="A27" s="45" t="s">
        <v>31</v>
      </c>
      <c r="B27" s="53" t="s">
        <v>60</v>
      </c>
      <c r="C27" s="53">
        <v>14.095674746316961</v>
      </c>
      <c r="D27" s="48">
        <v>35.61271617840407</v>
      </c>
      <c r="E27" s="49" t="s">
        <v>61</v>
      </c>
      <c r="F27" s="50">
        <v>32.20577824225466</v>
      </c>
      <c r="G27" s="51">
        <v>3.8371034622256683</v>
      </c>
      <c r="H27" s="51" t="s">
        <v>63</v>
      </c>
      <c r="I27" s="51">
        <v>14.248727370798639</v>
      </c>
      <c r="J27" s="51">
        <f t="shared" si="0"/>
        <v>99.99999999999999</v>
      </c>
      <c r="L27" s="52"/>
      <c r="M27" s="52"/>
      <c r="N27" s="52"/>
      <c r="O27" s="52"/>
      <c r="P27" s="52"/>
      <c r="Q27" s="52"/>
      <c r="R27" s="52"/>
      <c r="S27" s="52"/>
    </row>
    <row r="28" spans="1:19" ht="12.75">
      <c r="A28" s="45" t="s">
        <v>32</v>
      </c>
      <c r="B28" s="51">
        <v>64.37559236973965</v>
      </c>
      <c r="C28" s="50">
        <v>13.107696914284292</v>
      </c>
      <c r="D28" s="57" t="s">
        <v>62</v>
      </c>
      <c r="E28" s="49" t="s">
        <v>62</v>
      </c>
      <c r="F28" s="50">
        <v>11.76837628689075</v>
      </c>
      <c r="G28" s="51" t="s">
        <v>62</v>
      </c>
      <c r="H28" s="51">
        <v>2.7606731783591654</v>
      </c>
      <c r="I28" s="51">
        <v>7.987661250726149</v>
      </c>
      <c r="J28" s="51">
        <f t="shared" si="0"/>
        <v>100.00000000000001</v>
      </c>
      <c r="L28" s="52"/>
      <c r="M28" s="52"/>
      <c r="N28" s="52"/>
      <c r="O28" s="52"/>
      <c r="P28" s="52"/>
      <c r="Q28" s="52"/>
      <c r="R28" s="52"/>
      <c r="S28" s="52"/>
    </row>
    <row r="29" spans="1:19" ht="12.75">
      <c r="A29" s="45" t="s">
        <v>72</v>
      </c>
      <c r="B29" s="53" t="s">
        <v>64</v>
      </c>
      <c r="C29" s="53">
        <v>9.15274086752849</v>
      </c>
      <c r="D29" s="54" t="s">
        <v>61</v>
      </c>
      <c r="E29" s="47">
        <v>40.69186072699428</v>
      </c>
      <c r="F29" s="56">
        <v>37.23255709202288</v>
      </c>
      <c r="G29" s="53" t="s">
        <v>61</v>
      </c>
      <c r="H29" s="53">
        <v>0.7071753524616009</v>
      </c>
      <c r="I29" s="53">
        <v>11.927390658078465</v>
      </c>
      <c r="J29" s="51">
        <f t="shared" si="0"/>
        <v>99.71172469708573</v>
      </c>
      <c r="L29" s="52"/>
      <c r="M29" s="52"/>
      <c r="N29" s="52"/>
      <c r="O29" s="52"/>
      <c r="P29" s="52"/>
      <c r="Q29" s="52"/>
      <c r="R29" s="52"/>
      <c r="S29" s="52"/>
    </row>
    <row r="30" spans="1:19" ht="12.75">
      <c r="A30" s="45" t="s">
        <v>73</v>
      </c>
      <c r="B30" s="51">
        <v>25.89885814599146</v>
      </c>
      <c r="C30" s="50">
        <v>26.301117992935335</v>
      </c>
      <c r="D30" s="57" t="s">
        <v>62</v>
      </c>
      <c r="E30" s="49">
        <v>6.661534944511219</v>
      </c>
      <c r="F30" s="50">
        <v>11.480472443984604</v>
      </c>
      <c r="G30" s="49" t="s">
        <v>74</v>
      </c>
      <c r="H30" s="51">
        <v>8.312748786022436</v>
      </c>
      <c r="I30" s="51">
        <v>20.879970634004916</v>
      </c>
      <c r="J30" s="51">
        <f t="shared" si="0"/>
        <v>99.53470294744999</v>
      </c>
      <c r="L30" s="52"/>
      <c r="M30" s="52"/>
      <c r="N30" s="52"/>
      <c r="O30" s="52"/>
      <c r="P30" s="52"/>
      <c r="Q30" s="52"/>
      <c r="R30" s="52"/>
      <c r="S30" s="52"/>
    </row>
    <row r="31" spans="1:19" ht="12.75">
      <c r="A31" s="45" t="s">
        <v>75</v>
      </c>
      <c r="B31" s="51">
        <v>6.924368678497377</v>
      </c>
      <c r="C31" s="50">
        <v>9.838553155578706</v>
      </c>
      <c r="D31" s="48" t="s">
        <v>61</v>
      </c>
      <c r="E31" s="49" t="s">
        <v>62</v>
      </c>
      <c r="F31" s="50">
        <v>49.86027512030859</v>
      </c>
      <c r="G31" s="49" t="s">
        <v>74</v>
      </c>
      <c r="H31" s="51">
        <v>15.16460570636472</v>
      </c>
      <c r="I31" s="51">
        <v>18.212197339250615</v>
      </c>
      <c r="J31" s="51">
        <f t="shared" si="0"/>
        <v>100</v>
      </c>
      <c r="L31" s="52"/>
      <c r="M31" s="52"/>
      <c r="N31" s="52"/>
      <c r="O31" s="52"/>
      <c r="P31" s="52"/>
      <c r="Q31" s="52"/>
      <c r="R31" s="52"/>
      <c r="S31" s="52"/>
    </row>
    <row r="32" spans="1:19" ht="12.75">
      <c r="A32" s="45" t="s">
        <v>36</v>
      </c>
      <c r="B32" s="53">
        <v>2.7116891101696683</v>
      </c>
      <c r="C32" s="50">
        <v>8.098129830546242</v>
      </c>
      <c r="D32" s="48" t="s">
        <v>61</v>
      </c>
      <c r="E32" s="49">
        <v>47.92155070774037</v>
      </c>
      <c r="F32" s="50">
        <v>6.1620090663689435</v>
      </c>
      <c r="G32" s="51">
        <v>7.046960073541371</v>
      </c>
      <c r="H32" s="51">
        <v>10.575414757484461</v>
      </c>
      <c r="I32" s="51">
        <v>17.48424645414895</v>
      </c>
      <c r="J32" s="51">
        <f t="shared" si="0"/>
        <v>100</v>
      </c>
      <c r="L32" s="52"/>
      <c r="M32" s="52"/>
      <c r="N32" s="52"/>
      <c r="O32" s="52"/>
      <c r="P32" s="52"/>
      <c r="Q32" s="52"/>
      <c r="R32" s="52"/>
      <c r="S32" s="52"/>
    </row>
    <row r="33" spans="1:19" ht="12.75">
      <c r="A33" s="45" t="s">
        <v>38</v>
      </c>
      <c r="B33" s="51">
        <v>59.34218347533188</v>
      </c>
      <c r="C33" s="50">
        <v>10.362591638597186</v>
      </c>
      <c r="D33" s="48" t="s">
        <v>61</v>
      </c>
      <c r="E33" s="49">
        <v>7.146159434647645</v>
      </c>
      <c r="F33" s="50">
        <v>10.732448319133479</v>
      </c>
      <c r="G33" s="51" t="s">
        <v>61</v>
      </c>
      <c r="H33" s="51" t="s">
        <v>63</v>
      </c>
      <c r="I33" s="51">
        <v>12.416617132289808</v>
      </c>
      <c r="J33" s="51">
        <f t="shared" si="0"/>
        <v>100</v>
      </c>
      <c r="L33" s="52"/>
      <c r="M33" s="52"/>
      <c r="N33" s="52"/>
      <c r="O33" s="52"/>
      <c r="P33" s="52"/>
      <c r="Q33" s="52"/>
      <c r="R33" s="52"/>
      <c r="S33" s="52"/>
    </row>
    <row r="34" spans="1:19" ht="12.75">
      <c r="A34" s="45" t="s">
        <v>39</v>
      </c>
      <c r="B34" s="53" t="s">
        <v>60</v>
      </c>
      <c r="C34" s="47">
        <v>12.35546113051126</v>
      </c>
      <c r="D34" s="48">
        <v>27.21074371929653</v>
      </c>
      <c r="E34" s="49">
        <v>15.542416614578155</v>
      </c>
      <c r="F34" s="50">
        <v>15.682566679314064</v>
      </c>
      <c r="G34" s="51" t="s">
        <v>68</v>
      </c>
      <c r="H34" s="51">
        <v>9.221019958224558</v>
      </c>
      <c r="I34" s="51">
        <v>19.98779189807543</v>
      </c>
      <c r="J34" s="51">
        <f t="shared" si="0"/>
        <v>100</v>
      </c>
      <c r="L34" s="52"/>
      <c r="M34" s="52"/>
      <c r="N34" s="52"/>
      <c r="O34" s="52"/>
      <c r="P34" s="52"/>
      <c r="Q34" s="52"/>
      <c r="R34" s="52"/>
      <c r="S34" s="52"/>
    </row>
    <row r="35" spans="1:67" s="58" customFormat="1" ht="12.75">
      <c r="A35" s="45" t="s">
        <v>40</v>
      </c>
      <c r="B35" s="51">
        <v>3.470586502889545</v>
      </c>
      <c r="C35" s="50">
        <v>6.344477714058498</v>
      </c>
      <c r="D35" s="48" t="s">
        <v>62</v>
      </c>
      <c r="E35" s="49" t="s">
        <v>62</v>
      </c>
      <c r="F35" s="50">
        <v>49.94150711551543</v>
      </c>
      <c r="G35" s="51" t="s">
        <v>62</v>
      </c>
      <c r="H35" s="51">
        <v>9.531290367048921</v>
      </c>
      <c r="I35" s="51">
        <v>30.712138300487606</v>
      </c>
      <c r="J35" s="51">
        <f t="shared" si="0"/>
        <v>100</v>
      </c>
      <c r="K35" s="31"/>
      <c r="L35" s="52"/>
      <c r="M35" s="52"/>
      <c r="N35" s="52"/>
      <c r="O35" s="52"/>
      <c r="P35" s="52"/>
      <c r="Q35" s="52"/>
      <c r="R35" s="52"/>
      <c r="S35" s="52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</row>
    <row r="36" spans="1:10" s="64" customFormat="1" ht="12.75">
      <c r="A36" s="59" t="s">
        <v>41</v>
      </c>
      <c r="B36" s="60">
        <f aca="true" t="shared" si="1" ref="B36:I36">SUM(B6:B35)/30</f>
        <v>11.744925473321562</v>
      </c>
      <c r="C36" s="61">
        <f t="shared" si="1"/>
        <v>16.998174556836304</v>
      </c>
      <c r="D36" s="61">
        <f t="shared" si="1"/>
        <v>3.3637495169891563</v>
      </c>
      <c r="E36" s="62">
        <f t="shared" si="1"/>
        <v>16.456702745252375</v>
      </c>
      <c r="F36" s="63">
        <f t="shared" si="1"/>
        <v>22.576407369952765</v>
      </c>
      <c r="G36" s="63">
        <f t="shared" si="1"/>
        <v>2.8039110207877727</v>
      </c>
      <c r="H36" s="60">
        <f t="shared" si="1"/>
        <v>8.980657315096986</v>
      </c>
      <c r="I36" s="60">
        <f t="shared" si="1"/>
        <v>17.03388081439654</v>
      </c>
      <c r="J36" s="60">
        <f t="shared" si="0"/>
        <v>99.95840881263345</v>
      </c>
    </row>
    <row r="37" ht="12.75">
      <c r="E37" s="47"/>
    </row>
    <row r="38" spans="1:10" ht="66.75" customHeight="1">
      <c r="A38" s="78" t="s">
        <v>81</v>
      </c>
      <c r="B38" s="79"/>
      <c r="C38" s="79"/>
      <c r="D38" s="79"/>
      <c r="E38" s="79"/>
      <c r="F38" s="79"/>
      <c r="G38" s="79"/>
      <c r="H38" s="79"/>
      <c r="I38" s="79"/>
      <c r="J38" s="79"/>
    </row>
    <row r="40" ht="12.75">
      <c r="A40" s="66"/>
    </row>
    <row r="41" ht="12.75">
      <c r="A41" s="67"/>
    </row>
    <row r="42" ht="12.75">
      <c r="A42" s="64"/>
    </row>
    <row r="43" ht="12.75">
      <c r="A43" s="67"/>
    </row>
    <row r="44" ht="12.75">
      <c r="A44" s="64"/>
    </row>
    <row r="46" ht="12.75">
      <c r="A46" s="64"/>
    </row>
  </sheetData>
  <mergeCells count="9">
    <mergeCell ref="A38:J38"/>
    <mergeCell ref="A1:J1"/>
    <mergeCell ref="B3:B4"/>
    <mergeCell ref="C3:C4"/>
    <mergeCell ref="D3:F3"/>
    <mergeCell ref="G3:G4"/>
    <mergeCell ref="H3:H4"/>
    <mergeCell ref="I3:I4"/>
    <mergeCell ref="J3:J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C5" sqref="C5"/>
    </sheetView>
  </sheetViews>
  <sheetFormatPr defaultColWidth="11.421875" defaultRowHeight="12.75"/>
  <cols>
    <col min="2" max="5" width="11.57421875" style="0" bestFit="1" customWidth="1"/>
    <col min="9" max="12" width="11.57421875" style="0" bestFit="1" customWidth="1"/>
  </cols>
  <sheetData>
    <row r="1" s="86" customFormat="1" ht="12.75">
      <c r="A1" s="86" t="s">
        <v>91</v>
      </c>
    </row>
    <row r="3" spans="1:12" ht="45">
      <c r="A3" s="86" t="s">
        <v>89</v>
      </c>
      <c r="B3" s="10" t="s">
        <v>85</v>
      </c>
      <c r="C3" s="10" t="s">
        <v>86</v>
      </c>
      <c r="D3" s="10" t="s">
        <v>87</v>
      </c>
      <c r="E3" s="10" t="s">
        <v>88</v>
      </c>
      <c r="H3" s="86" t="s">
        <v>90</v>
      </c>
      <c r="I3" s="10" t="s">
        <v>85</v>
      </c>
      <c r="J3" s="10" t="s">
        <v>86</v>
      </c>
      <c r="K3" s="10" t="s">
        <v>87</v>
      </c>
      <c r="L3" s="10" t="s">
        <v>88</v>
      </c>
    </row>
    <row r="4" spans="1:12" ht="12.75">
      <c r="A4" t="s">
        <v>84</v>
      </c>
      <c r="B4" s="87">
        <f>'Faktor-Berechnung'!C23</f>
        <v>2.0178614220670297</v>
      </c>
      <c r="C4" s="87">
        <f>'Faktor-Berechnung'!D23</f>
        <v>1.0538310292829602</v>
      </c>
      <c r="D4" s="87">
        <f>'Faktor-Berechnung'!E23</f>
        <v>0.5687685609360802</v>
      </c>
      <c r="E4" s="87">
        <f>'Faktor-Berechnung'!F23</f>
        <v>0.43755219448826205</v>
      </c>
      <c r="F4" s="87"/>
      <c r="G4" s="87"/>
      <c r="H4" s="87" t="s">
        <v>84</v>
      </c>
      <c r="I4" s="87">
        <f>'Faktor-Berechnung'!C24</f>
        <v>1.4208476372560412</v>
      </c>
      <c r="J4" s="87">
        <f>'Faktor-Berechnung'!D24</f>
        <v>1.0299388063483212</v>
      </c>
      <c r="K4" s="87">
        <f>'Faktor-Berechnung'!E24</f>
        <v>0.7127467752783612</v>
      </c>
      <c r="L4" s="87">
        <f>'Faktor-Berechnung'!F24</f>
        <v>0.544496594058358</v>
      </c>
    </row>
    <row r="5" spans="1:12" ht="12.75">
      <c r="A5" t="s">
        <v>83</v>
      </c>
      <c r="B5" s="87">
        <f>'Faktor-Berechnung'!C63</f>
        <v>2.268307612785819</v>
      </c>
      <c r="C5" s="87">
        <f>'Faktor-Berechnung'!D63</f>
        <v>0.9850120538757496</v>
      </c>
      <c r="D5" s="87">
        <f>'Faktor-Berechnung'!E63</f>
        <v>0.65270590145233</v>
      </c>
      <c r="E5" s="87">
        <f>'Faktor-Berechnung'!F63</f>
        <v>0.47339841176853265</v>
      </c>
      <c r="F5" s="87"/>
      <c r="G5" s="87"/>
      <c r="H5" s="87" t="s">
        <v>83</v>
      </c>
      <c r="I5" s="87">
        <f>'Faktor-Berechnung'!C64</f>
        <v>1.6648635863321821</v>
      </c>
      <c r="J5" s="87">
        <f>'Faktor-Berechnung'!D64</f>
        <v>1.0834146799011155</v>
      </c>
      <c r="K5" s="87">
        <f>'Faktor-Berechnung'!E64</f>
        <v>0.4898494856539711</v>
      </c>
      <c r="L5" s="87">
        <f>'Faktor-Berechnung'!F64</f>
        <v>0.5593293089865002</v>
      </c>
    </row>
    <row r="6" spans="1:12" ht="12.75">
      <c r="A6" t="s">
        <v>82</v>
      </c>
      <c r="B6" s="87">
        <f>'Faktor-Berechnung'!C65</f>
        <v>2.0169447458116734</v>
      </c>
      <c r="C6" s="87">
        <f>'Faktor-Berechnung'!D65</f>
        <v>1.1313121079954631</v>
      </c>
      <c r="D6" s="87">
        <f>'Faktor-Berechnung'!E65</f>
        <v>0.6713597425437953</v>
      </c>
      <c r="E6" s="87">
        <f>'Faktor-Berechnung'!F65</f>
        <v>0.5219467163651444</v>
      </c>
      <c r="F6" s="87"/>
      <c r="G6" s="87"/>
      <c r="H6" s="87" t="s">
        <v>82</v>
      </c>
      <c r="I6" s="87">
        <f>'Faktor-Berechnung'!C66</f>
        <v>2.676917376881708</v>
      </c>
      <c r="J6" s="87">
        <f>'Faktor-Berechnung'!D66</f>
        <v>1.0254676357165127</v>
      </c>
      <c r="K6" s="87">
        <f>'Faktor-Berechnung'!E66</f>
        <v>0.6788005964082033</v>
      </c>
      <c r="L6" s="87">
        <f>'Faktor-Berechnung'!F66</f>
        <v>0.600103049923392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H61" sqref="H61:H62"/>
    </sheetView>
  </sheetViews>
  <sheetFormatPr defaultColWidth="11.421875" defaultRowHeight="12.75"/>
  <cols>
    <col min="1" max="1" width="15.421875" style="4" customWidth="1"/>
    <col min="2" max="2" width="9.7109375" style="4" customWidth="1"/>
    <col min="3" max="3" width="9.140625" style="26" customWidth="1"/>
    <col min="4" max="4" width="9.57421875" style="26" customWidth="1"/>
    <col min="5" max="5" width="9.140625" style="26" customWidth="1"/>
    <col min="6" max="6" width="11.00390625" style="26" customWidth="1"/>
    <col min="7" max="16384" width="11.421875" style="65" customWidth="1"/>
  </cols>
  <sheetData>
    <row r="1" spans="1:6" s="69" customFormat="1" ht="12.75">
      <c r="A1" s="71" t="s">
        <v>92</v>
      </c>
      <c r="B1" s="68"/>
      <c r="C1" s="68"/>
      <c r="D1" s="68"/>
      <c r="E1" s="68"/>
      <c r="F1" s="68"/>
    </row>
    <row r="2" spans="1:6" s="85" customFormat="1" ht="13.5" customHeight="1">
      <c r="A2" s="4"/>
      <c r="B2" s="4"/>
      <c r="C2" s="5"/>
      <c r="D2" s="5"/>
      <c r="E2" s="5"/>
      <c r="F2" s="5"/>
    </row>
    <row r="3" spans="1:6" ht="12.75">
      <c r="A3" s="7"/>
      <c r="B3" s="8"/>
      <c r="C3" s="9" t="s">
        <v>0</v>
      </c>
      <c r="D3" s="9"/>
      <c r="E3" s="9"/>
      <c r="F3" s="9"/>
    </row>
    <row r="4" spans="2:6" ht="67.5">
      <c r="B4" s="2"/>
      <c r="C4" s="10" t="s">
        <v>1</v>
      </c>
      <c r="D4" s="10" t="s">
        <v>2</v>
      </c>
      <c r="E4" s="10" t="s">
        <v>3</v>
      </c>
      <c r="F4" s="10" t="s">
        <v>4</v>
      </c>
    </row>
    <row r="5" spans="2:6" ht="12.75">
      <c r="B5" s="2"/>
      <c r="C5" s="12">
        <v>1</v>
      </c>
      <c r="D5" s="12">
        <v>2</v>
      </c>
      <c r="E5" s="12">
        <v>3</v>
      </c>
      <c r="F5" s="12">
        <v>4</v>
      </c>
    </row>
    <row r="6" spans="1:6" ht="12.75">
      <c r="A6" s="70" t="s">
        <v>6</v>
      </c>
      <c r="B6" s="2"/>
      <c r="C6" s="15"/>
      <c r="D6" s="15"/>
      <c r="E6" s="15"/>
      <c r="F6" s="15"/>
    </row>
    <row r="7" spans="1:6" ht="12.75">
      <c r="A7" s="4" t="s">
        <v>7</v>
      </c>
      <c r="B7" s="4" t="s">
        <v>8</v>
      </c>
      <c r="C7" s="17">
        <f>'1 Unemployment rates by quali'!C7/'1 Unemployment rates by quali'!$G7</f>
        <v>1.560455517159309</v>
      </c>
      <c r="D7" s="17">
        <f>'1 Unemployment rates by quali'!D7/'1 Unemployment rates by quali'!$G7</f>
        <v>0.8556627086243066</v>
      </c>
      <c r="E7" s="17">
        <f>'1 Unemployment rates by quali'!E7/'1 Unemployment rates by quali'!$G7</f>
        <v>0.8582832173073884</v>
      </c>
      <c r="F7" s="17">
        <f>'1 Unemployment rates by quali'!F7/'1 Unemployment rates by quali'!$G7</f>
        <v>0.48857044297098584</v>
      </c>
    </row>
    <row r="8" spans="1:6" ht="12.75">
      <c r="A8" s="4" t="str">
        <f>A7</f>
        <v>Australia </v>
      </c>
      <c r="B8" s="4" t="s">
        <v>9</v>
      </c>
      <c r="C8" s="17">
        <f>'1 Unemployment rates by quali'!C8/'1 Unemployment rates by quali'!$G8</f>
        <v>1.3642912989730824</v>
      </c>
      <c r="D8" s="17">
        <f>'1 Unemployment rates by quali'!D8/'1 Unemployment rates by quali'!$G8</f>
        <v>1.022885496339219</v>
      </c>
      <c r="E8" s="17">
        <f>'1 Unemployment rates by quali'!E8/'1 Unemployment rates by quali'!$G8</f>
        <v>0.7542320742501332</v>
      </c>
      <c r="F8" s="17">
        <f>'1 Unemployment rates by quali'!F8/'1 Unemployment rates by quali'!$G8</f>
        <v>0.5155070775044578</v>
      </c>
    </row>
    <row r="9" spans="1:6" ht="12.75">
      <c r="A9" s="2" t="s">
        <v>10</v>
      </c>
      <c r="B9" s="4" t="s">
        <v>8</v>
      </c>
      <c r="C9" s="17">
        <f>'1 Unemployment rates by quali'!C9/'1 Unemployment rates by quali'!$G9</f>
        <v>2.2387907410838825</v>
      </c>
      <c r="D9" s="17">
        <f>'1 Unemployment rates by quali'!D9/'1 Unemployment rates by quali'!$G9</f>
        <v>0.8878085411273244</v>
      </c>
      <c r="E9" s="17">
        <f>'1 Unemployment rates by quali'!E9/'1 Unemployment rates by quali'!$G9</f>
        <v>0.44352232285785353</v>
      </c>
      <c r="F9" s="17">
        <f>'1 Unemployment rates by quali'!F9/'1 Unemployment rates by quali'!$G9</f>
        <v>0.40860063064245333</v>
      </c>
    </row>
    <row r="10" spans="1:6" ht="12.75">
      <c r="A10" s="4" t="str">
        <f>A9</f>
        <v>Austria</v>
      </c>
      <c r="B10" s="4" t="s">
        <v>9</v>
      </c>
      <c r="C10" s="17">
        <f>'1 Unemployment rates by quali'!C10/'1 Unemployment rates by quali'!$G10</f>
        <v>1.5848362286008562</v>
      </c>
      <c r="D10" s="17">
        <f>'1 Unemployment rates by quali'!D10/'1 Unemployment rates by quali'!$G10</f>
        <v>0.9144999626321657</v>
      </c>
      <c r="E10" s="17">
        <f>'1 Unemployment rates by quali'!E10/'1 Unemployment rates by quali'!$G10</f>
        <v>0.5580830358612211</v>
      </c>
      <c r="F10" s="17">
        <f>'1 Unemployment rates by quali'!F10/'1 Unemployment rates by quali'!$G10</f>
        <v>0.4239889102769555</v>
      </c>
    </row>
    <row r="11" spans="1:6" ht="12.75">
      <c r="A11" s="4" t="s">
        <v>11</v>
      </c>
      <c r="B11" s="4" t="s">
        <v>8</v>
      </c>
      <c r="C11" s="17">
        <f>'1 Unemployment rates by quali'!C11/'1 Unemployment rates by quali'!$G11</f>
        <v>1.5273878802078757</v>
      </c>
      <c r="D11" s="17">
        <f>'1 Unemployment rates by quali'!D11/'1 Unemployment rates by quali'!$G11</f>
        <v>0.9126852465257507</v>
      </c>
      <c r="E11" s="17">
        <f>'1 Unemployment rates by quali'!E11/'1 Unemployment rates by quali'!$G11</f>
        <v>0.5090488768720817</v>
      </c>
      <c r="F11" s="17">
        <f>'1 Unemployment rates by quali'!F11/'1 Unemployment rates by quali'!$G11</f>
        <v>0.5244938036632528</v>
      </c>
    </row>
    <row r="12" spans="1:6" ht="12.75">
      <c r="A12" s="4" t="str">
        <f>A11</f>
        <v>Belgium</v>
      </c>
      <c r="B12" s="4" t="s">
        <v>9</v>
      </c>
      <c r="C12" s="17">
        <f>'1 Unemployment rates by quali'!C12/'1 Unemployment rates by quali'!$G12</f>
        <v>1.6440393282140962</v>
      </c>
      <c r="D12" s="17">
        <f>'1 Unemployment rates by quali'!D12/'1 Unemployment rates by quali'!$G12</f>
        <v>1.093724484089213</v>
      </c>
      <c r="E12" s="17">
        <f>'1 Unemployment rates by quali'!E12/'1 Unemployment rates by quali'!$G12</f>
        <v>0.399198016067661</v>
      </c>
      <c r="F12" s="17">
        <f>'1 Unemployment rates by quali'!F12/'1 Unemployment rates by quali'!$G12</f>
        <v>0.5991905303208742</v>
      </c>
    </row>
    <row r="13" spans="1:6" ht="12.75">
      <c r="A13" s="4" t="s">
        <v>12</v>
      </c>
      <c r="B13" s="4" t="s">
        <v>8</v>
      </c>
      <c r="C13" s="17">
        <f>'1 Unemployment rates by quali'!C13/'1 Unemployment rates by quali'!$G13</f>
        <v>1.6463136574176265</v>
      </c>
      <c r="D13" s="17">
        <f>'1 Unemployment rates by quali'!D13/'1 Unemployment rates by quali'!$G13</f>
        <v>1.0030859612978174</v>
      </c>
      <c r="E13" s="17">
        <f>'1 Unemployment rates by quali'!E13/'1 Unemployment rates by quali'!$G13</f>
        <v>0.7851289049778062</v>
      </c>
      <c r="F13" s="17">
        <f>'1 Unemployment rates by quali'!F13/'1 Unemployment rates by quali'!$G13</f>
        <v>0.7153534395472608</v>
      </c>
    </row>
    <row r="14" spans="1:6" ht="12.75">
      <c r="A14" s="4" t="str">
        <f>A13</f>
        <v>Canada </v>
      </c>
      <c r="B14" s="4" t="s">
        <v>9</v>
      </c>
      <c r="C14" s="17">
        <f>'1 Unemployment rates by quali'!C14/'1 Unemployment rates by quali'!$G14</f>
        <v>1.7660701083031864</v>
      </c>
      <c r="D14" s="17">
        <f>'1 Unemployment rates by quali'!D14/'1 Unemployment rates by quali'!$G14</f>
        <v>1.0683212254136432</v>
      </c>
      <c r="E14" s="17">
        <f>'1 Unemployment rates by quali'!E14/'1 Unemployment rates by quali'!$G14</f>
        <v>0.7744363431027371</v>
      </c>
      <c r="F14" s="17">
        <f>'1 Unemployment rates by quali'!F14/'1 Unemployment rates by quali'!$G14</f>
        <v>0.7576466258826003</v>
      </c>
    </row>
    <row r="15" spans="1:6" ht="12.75">
      <c r="A15" s="4" t="s">
        <v>13</v>
      </c>
      <c r="B15" s="4" t="s">
        <v>8</v>
      </c>
      <c r="C15" s="17">
        <f>'1 Unemployment rates by quali'!C15/'1 Unemployment rates by quali'!$G15</f>
        <v>3.5650801468663804</v>
      </c>
      <c r="D15" s="17">
        <f>'1 Unemployment rates by quali'!D15/'1 Unemployment rates by quali'!$G15</f>
        <v>0.8743702583520863</v>
      </c>
      <c r="E15" s="17" t="s">
        <v>93</v>
      </c>
      <c r="F15" s="17">
        <f>'1 Unemployment rates by quali'!F15/'1 Unemployment rates by quali'!$G15</f>
        <v>0.3467298563581907</v>
      </c>
    </row>
    <row r="16" spans="1:6" ht="12.75">
      <c r="A16" s="4" t="str">
        <f>A15</f>
        <v>Czech Republic </v>
      </c>
      <c r="B16" s="4" t="s">
        <v>9</v>
      </c>
      <c r="C16" s="17">
        <f>'1 Unemployment rates by quali'!C16/'1 Unemployment rates by quali'!$G16</f>
        <v>2.1551084303849457</v>
      </c>
      <c r="D16" s="17">
        <f>'1 Unemployment rates by quali'!D16/'1 Unemployment rates by quali'!$G16</f>
        <v>0.9027800486235237</v>
      </c>
      <c r="E16" s="17" t="s">
        <v>93</v>
      </c>
      <c r="F16" s="17">
        <f>'1 Unemployment rates by quali'!F16/'1 Unemployment rates by quali'!$G16</f>
        <v>0.2528944252045156</v>
      </c>
    </row>
    <row r="17" spans="1:6" ht="12.75">
      <c r="A17" s="4" t="s">
        <v>15</v>
      </c>
      <c r="B17" s="4" t="s">
        <v>8</v>
      </c>
      <c r="C17" s="17">
        <f>'1 Unemployment rates by quali'!C17/'1 Unemployment rates by quali'!$G17</f>
        <v>1.303843811270935</v>
      </c>
      <c r="D17" s="17">
        <f>'1 Unemployment rates by quali'!D17/'1 Unemployment rates by quali'!$G17</f>
        <v>0.8794618596972434</v>
      </c>
      <c r="E17" s="17">
        <f>'1 Unemployment rates by quali'!E17/'1 Unemployment rates by quali'!$G17</f>
        <v>1.055531699700899</v>
      </c>
      <c r="F17" s="17">
        <f>'1 Unemployment rates by quali'!F17/'1 Unemployment rates by quali'!$G17</f>
        <v>1.1324904980837625</v>
      </c>
    </row>
    <row r="18" spans="1:6" ht="12.75">
      <c r="A18" s="4" t="str">
        <f>A17</f>
        <v>Denmark </v>
      </c>
      <c r="B18" s="4" t="s">
        <v>9</v>
      </c>
      <c r="C18" s="17">
        <f>'1 Unemployment rates by quali'!C18/'1 Unemployment rates by quali'!$G18</f>
        <v>1.525428349519855</v>
      </c>
      <c r="D18" s="17">
        <f>'1 Unemployment rates by quali'!D18/'1 Unemployment rates by quali'!$G18</f>
        <v>0.9893245940697899</v>
      </c>
      <c r="E18" s="17">
        <f>'1 Unemployment rates by quali'!E18/'1 Unemployment rates by quali'!$G18</f>
        <v>0.7680410427168072</v>
      </c>
      <c r="F18" s="17">
        <f>'1 Unemployment rates by quali'!F18/'1 Unemployment rates by quali'!$G18</f>
        <v>0.7601448907070493</v>
      </c>
    </row>
    <row r="19" spans="1:6" ht="12.75">
      <c r="A19" s="2" t="s">
        <v>16</v>
      </c>
      <c r="B19" s="4" t="s">
        <v>8</v>
      </c>
      <c r="C19" s="17">
        <f>'1 Unemployment rates by quali'!C19/'1 Unemployment rates by quali'!$G19</f>
        <v>1.4604138813369585</v>
      </c>
      <c r="D19" s="17">
        <f>'1 Unemployment rates by quali'!D19/'1 Unemployment rates by quali'!$G19</f>
        <v>1.0949943538551878</v>
      </c>
      <c r="E19" s="17">
        <f>'1 Unemployment rates by quali'!E19/'1 Unemployment rates by quali'!$G19</f>
        <v>0.648282208986565</v>
      </c>
      <c r="F19" s="17">
        <f>'1 Unemployment rates by quali'!F19/'1 Unemployment rates by quali'!$G19</f>
        <v>0.4119448632482045</v>
      </c>
    </row>
    <row r="20" spans="1:6" ht="12.75">
      <c r="A20" s="4" t="str">
        <f>A19</f>
        <v>Finland </v>
      </c>
      <c r="B20" s="4" t="s">
        <v>9</v>
      </c>
      <c r="C20" s="17">
        <f>'1 Unemployment rates by quali'!C20/'1 Unemployment rates by quali'!$G20</f>
        <v>1.5556752464403067</v>
      </c>
      <c r="D20" s="17">
        <f>'1 Unemployment rates by quali'!D20/'1 Unemployment rates by quali'!$G20</f>
        <v>1.1300101779330014</v>
      </c>
      <c r="E20" s="17">
        <f>'1 Unemployment rates by quali'!E20/'1 Unemployment rates by quali'!$G20</f>
        <v>0.7193834166636255</v>
      </c>
      <c r="F20" s="17">
        <f>'1 Unemployment rates by quali'!F20/'1 Unemployment rates by quali'!$G20</f>
        <v>0.4412173202614379</v>
      </c>
    </row>
    <row r="21" spans="1:6" ht="12.75">
      <c r="A21" s="4" t="s">
        <v>17</v>
      </c>
      <c r="B21" s="4" t="s">
        <v>8</v>
      </c>
      <c r="C21" s="17">
        <f>'1 Unemployment rates by quali'!C21/'1 Unemployment rates by quali'!$G21</f>
        <v>1.552377467540698</v>
      </c>
      <c r="D21" s="17">
        <f>'1 Unemployment rates by quali'!D21/'1 Unemployment rates by quali'!$G21</f>
        <v>0.811224081296396</v>
      </c>
      <c r="E21" s="17">
        <f>'1 Unemployment rates by quali'!E21/'1 Unemployment rates by quali'!$G21</f>
        <v>0.6913656054993693</v>
      </c>
      <c r="F21" s="17">
        <f>'1 Unemployment rates by quali'!F21/'1 Unemployment rates by quali'!$G21</f>
        <v>0.6610705080940655</v>
      </c>
    </row>
    <row r="22" spans="1:6" ht="12.75">
      <c r="A22" s="4" t="str">
        <f>A21</f>
        <v>France </v>
      </c>
      <c r="B22" s="4" t="s">
        <v>9</v>
      </c>
      <c r="C22" s="17">
        <f>'1 Unemployment rates by quali'!C22/'1 Unemployment rates by quali'!$G22</f>
        <v>1.472515510210195</v>
      </c>
      <c r="D22" s="17">
        <f>'1 Unemployment rates by quali'!D22/'1 Unemployment rates by quali'!$G22</f>
        <v>0.9540455876213483</v>
      </c>
      <c r="E22" s="17">
        <f>'1 Unemployment rates by quali'!E22/'1 Unemployment rates by quali'!$G22</f>
        <v>0.5157329801030592</v>
      </c>
      <c r="F22" s="17">
        <f>'1 Unemployment rates by quali'!F22/'1 Unemployment rates by quali'!$G22</f>
        <v>0.574342760727217</v>
      </c>
    </row>
    <row r="23" spans="1:6" ht="12.75">
      <c r="A23" s="4" t="s">
        <v>18</v>
      </c>
      <c r="B23" s="4" t="s">
        <v>8</v>
      </c>
      <c r="C23" s="17">
        <f>'1 Unemployment rates by quali'!C23/'1 Unemployment rates by quali'!$G23</f>
        <v>2.0178614220670297</v>
      </c>
      <c r="D23" s="17">
        <f>'1 Unemployment rates by quali'!D23/'1 Unemployment rates by quali'!$G23</f>
        <v>1.0538310292829602</v>
      </c>
      <c r="E23" s="17">
        <f>'1 Unemployment rates by quali'!E23/'1 Unemployment rates by quali'!$G23</f>
        <v>0.5687685609360802</v>
      </c>
      <c r="F23" s="17">
        <f>'1 Unemployment rates by quali'!F23/'1 Unemployment rates by quali'!$G23</f>
        <v>0.43755219448826205</v>
      </c>
    </row>
    <row r="24" spans="1:6" ht="12.75">
      <c r="A24" s="4" t="str">
        <f>A23</f>
        <v>Germany</v>
      </c>
      <c r="B24" s="4" t="s">
        <v>9</v>
      </c>
      <c r="C24" s="17">
        <f>'1 Unemployment rates by quali'!C24/'1 Unemployment rates by quali'!$G24</f>
        <v>1.4208476372560412</v>
      </c>
      <c r="D24" s="17">
        <f>'1 Unemployment rates by quali'!D24/'1 Unemployment rates by quali'!$G24</f>
        <v>1.0299388063483212</v>
      </c>
      <c r="E24" s="17">
        <f>'1 Unemployment rates by quali'!E24/'1 Unemployment rates by quali'!$G24</f>
        <v>0.7127467752783612</v>
      </c>
      <c r="F24" s="17">
        <f>'1 Unemployment rates by quali'!F24/'1 Unemployment rates by quali'!$G24</f>
        <v>0.544496594058358</v>
      </c>
    </row>
    <row r="25" spans="1:6" ht="12.75">
      <c r="A25" s="2" t="s">
        <v>19</v>
      </c>
      <c r="B25" s="4" t="s">
        <v>8</v>
      </c>
      <c r="C25" s="17">
        <f>'1 Unemployment rates by quali'!C25/'1 Unemployment rates by quali'!$G25</f>
        <v>0.9214706084160023</v>
      </c>
      <c r="D25" s="17">
        <f>'1 Unemployment rates by quali'!D25/'1 Unemployment rates by quali'!$G25</f>
        <v>1.1795642988429516</v>
      </c>
      <c r="E25" s="17">
        <f>'1 Unemployment rates by quali'!E25/'1 Unemployment rates by quali'!$G25</f>
        <v>0.9159837944448599</v>
      </c>
      <c r="F25" s="17">
        <f>'1 Unemployment rates by quali'!F25/'1 Unemployment rates by quali'!$G25</f>
        <v>0.8453655001692207</v>
      </c>
    </row>
    <row r="26" spans="1:6" ht="12.75">
      <c r="A26" s="4" t="str">
        <f>A25</f>
        <v>Greece</v>
      </c>
      <c r="B26" s="4" t="s">
        <v>9</v>
      </c>
      <c r="C26" s="17">
        <f>'1 Unemployment rates by quali'!C26/'1 Unemployment rates by quali'!$G26</f>
        <v>0.9799758822613021</v>
      </c>
      <c r="D26" s="17">
        <f>'1 Unemployment rates by quali'!D26/'1 Unemployment rates by quali'!$G26</f>
        <v>1.2019624284595556</v>
      </c>
      <c r="E26" s="17">
        <f>'1 Unemployment rates by quali'!E26/'1 Unemployment rates by quali'!$G26</f>
        <v>0.6661720781648768</v>
      </c>
      <c r="F26" s="17">
        <f>'1 Unemployment rates by quali'!F26/'1 Unemployment rates by quali'!$G26</f>
        <v>0.7646933872947755</v>
      </c>
    </row>
    <row r="27" spans="1:6" ht="12.75">
      <c r="A27" s="4" t="s">
        <v>20</v>
      </c>
      <c r="B27" s="4" t="s">
        <v>8</v>
      </c>
      <c r="C27" s="17">
        <f>'1 Unemployment rates by quali'!C27/'1 Unemployment rates by quali'!$G27</f>
        <v>2.2596021728672184</v>
      </c>
      <c r="D27" s="17">
        <f>'1 Unemployment rates by quali'!D27/'1 Unemployment rates by quali'!$G27</f>
        <v>0.8792020678806111</v>
      </c>
      <c r="E27" s="17" t="s">
        <v>93</v>
      </c>
      <c r="F27" s="17">
        <f>'1 Unemployment rates by quali'!F27/'1 Unemployment rates by quali'!$G27</f>
        <v>0.1922306507472712</v>
      </c>
    </row>
    <row r="28" spans="1:6" ht="12.75">
      <c r="A28" s="4" t="str">
        <f>A27</f>
        <v>Hungary </v>
      </c>
      <c r="B28" s="4" t="s">
        <v>9</v>
      </c>
      <c r="C28" s="17">
        <f>'1 Unemployment rates by quali'!C28/'1 Unemployment rates by quali'!$G28</f>
        <v>1.762572295945626</v>
      </c>
      <c r="D28" s="17">
        <f>'1 Unemployment rates by quali'!D28/'1 Unemployment rates by quali'!$G28</f>
        <v>0.9684315669136196</v>
      </c>
      <c r="E28" s="17" t="s">
        <v>93</v>
      </c>
      <c r="F28" s="17">
        <f>'1 Unemployment rates by quali'!F28/'1 Unemployment rates by quali'!$G28</f>
        <v>0.29773406183979473</v>
      </c>
    </row>
    <row r="29" spans="1:6" ht="12.75">
      <c r="A29" s="4" t="s">
        <v>21</v>
      </c>
      <c r="B29" s="4" t="s">
        <v>8</v>
      </c>
      <c r="C29" s="17">
        <f>'1 Unemployment rates by quali'!C29/'1 Unemployment rates by quali'!$G29</f>
        <v>1.5677797816040466</v>
      </c>
      <c r="D29" s="17">
        <f>'1 Unemployment rates by quali'!D29/'1 Unemployment rates by quali'!$G29</f>
        <v>0.822702034665711</v>
      </c>
      <c r="E29" s="17">
        <f>'1 Unemployment rates by quali'!E29/'1 Unemployment rates by quali'!$G29</f>
        <v>0.5842739443378885</v>
      </c>
      <c r="F29" s="17">
        <f>'1 Unemployment rates by quali'!F29/'1 Unemployment rates by quali'!$G29</f>
        <v>0.6841721518575242</v>
      </c>
    </row>
    <row r="30" spans="1:6" ht="12.75">
      <c r="A30" s="4" t="str">
        <f>A29</f>
        <v>Iceland</v>
      </c>
      <c r="B30" s="4" t="s">
        <v>9</v>
      </c>
      <c r="C30" s="17">
        <f>'1 Unemployment rates by quali'!C30/'1 Unemployment rates by quali'!$G30</f>
        <v>1.1584656996761047</v>
      </c>
      <c r="D30" s="17">
        <f>'1 Unemployment rates by quali'!D30/'1 Unemployment rates by quali'!$G30</f>
        <v>1.326815140487879</v>
      </c>
      <c r="E30" s="17">
        <f>'1 Unemployment rates by quali'!E30/'1 Unemployment rates by quali'!$G30</f>
        <v>1.127600821381118</v>
      </c>
      <c r="F30" s="17">
        <f>'1 Unemployment rates by quali'!F30/'1 Unemployment rates by quali'!$G30</f>
        <v>0.1124579246112471</v>
      </c>
    </row>
    <row r="31" spans="1:6" ht="12.75">
      <c r="A31" s="4" t="s">
        <v>22</v>
      </c>
      <c r="B31" s="4" t="s">
        <v>8</v>
      </c>
      <c r="C31" s="17">
        <f>'1 Unemployment rates by quali'!C31/'1 Unemployment rates by quali'!$G31</f>
        <v>1.6538039093094286</v>
      </c>
      <c r="D31" s="17">
        <f>'1 Unemployment rates by quali'!D31/'1 Unemployment rates by quali'!$G31</f>
        <v>0.7042830851597792</v>
      </c>
      <c r="E31" s="17">
        <f>'1 Unemployment rates by quali'!E31/'1 Unemployment rates by quali'!$G31</f>
        <v>0.5762316151307284</v>
      </c>
      <c r="F31" s="17">
        <f>'1 Unemployment rates by quali'!F31/'1 Unemployment rates by quali'!$G31</f>
        <v>0.3224170473507126</v>
      </c>
    </row>
    <row r="32" spans="1:6" ht="12.75">
      <c r="A32" s="4" t="str">
        <f>A31</f>
        <v>Ireland </v>
      </c>
      <c r="B32" s="4" t="s">
        <v>9</v>
      </c>
      <c r="C32" s="17">
        <f>'1 Unemployment rates by quali'!C32/'1 Unemployment rates by quali'!$G32</f>
        <v>1.730223471346312</v>
      </c>
      <c r="D32" s="17">
        <f>'1 Unemployment rates by quali'!D32/'1 Unemployment rates by quali'!$G32</f>
        <v>0.9489640683859749</v>
      </c>
      <c r="E32" s="17">
        <f>'1 Unemployment rates by quali'!E32/'1 Unemployment rates by quali'!$G32</f>
        <v>0.7857253633463311</v>
      </c>
      <c r="F32" s="17">
        <f>'1 Unemployment rates by quali'!F32/'1 Unemployment rates by quali'!$G32</f>
        <v>0.3432575856231281</v>
      </c>
    </row>
    <row r="33" spans="1:6" ht="12.75">
      <c r="A33" s="4" t="s">
        <v>23</v>
      </c>
      <c r="B33" s="4" t="s">
        <v>8</v>
      </c>
      <c r="C33" s="17">
        <f>'1 Unemployment rates by quali'!C33/'1 Unemployment rates by quali'!$G33</f>
        <v>1.1933601997093393</v>
      </c>
      <c r="D33" s="17">
        <f>'1 Unemployment rates by quali'!D33/'1 Unemployment rates by quali'!$G33</f>
        <v>0.852892304372624</v>
      </c>
      <c r="E33" s="17" t="s">
        <v>93</v>
      </c>
      <c r="F33" s="17">
        <f>'1 Unemployment rates by quali'!F33/'1 Unemployment rates by quali'!$G33</f>
        <v>0.6532418465608555</v>
      </c>
    </row>
    <row r="34" spans="1:6" ht="12.75">
      <c r="A34" s="4" t="str">
        <f>A33</f>
        <v>Italy </v>
      </c>
      <c r="B34" s="4" t="s">
        <v>9</v>
      </c>
      <c r="C34" s="17">
        <f>'1 Unemployment rates by quali'!C34/'1 Unemployment rates by quali'!$G34</f>
        <v>1.3054497128348428</v>
      </c>
      <c r="D34" s="17">
        <f>'1 Unemployment rates by quali'!D34/'1 Unemployment rates by quali'!$G34</f>
        <v>0.8668714374108326</v>
      </c>
      <c r="E34" s="17" t="s">
        <v>93</v>
      </c>
      <c r="F34" s="17">
        <f>'1 Unemployment rates by quali'!F34/'1 Unemployment rates by quali'!$G34</f>
        <v>0.6693664312287643</v>
      </c>
    </row>
    <row r="35" spans="1:6" ht="12.75">
      <c r="A35" s="4" t="s">
        <v>24</v>
      </c>
      <c r="B35" s="4" t="s">
        <v>8</v>
      </c>
      <c r="C35" s="17">
        <f>'1 Unemployment rates by quali'!C35/'1 Unemployment rates by quali'!$G35</f>
        <v>1.5607957559681698</v>
      </c>
      <c r="D35" s="17">
        <f>'1 Unemployment rates by quali'!D35/'1 Unemployment rates by quali'!$G35</f>
        <v>1.088269563848213</v>
      </c>
      <c r="E35" s="17">
        <f>'1 Unemployment rates by quali'!E35/'1 Unemployment rates by quali'!$G35</f>
        <v>0.7301968448973893</v>
      </c>
      <c r="F35" s="17">
        <f>'1 Unemployment rates by quali'!F35/'1 Unemployment rates by quali'!$G35</f>
        <v>0.6281840503896657</v>
      </c>
    </row>
    <row r="36" spans="1:6" ht="12.75">
      <c r="A36" s="4" t="str">
        <f>A35</f>
        <v>Japan </v>
      </c>
      <c r="B36" s="4" t="s">
        <v>9</v>
      </c>
      <c r="C36" s="17">
        <f>'1 Unemployment rates by quali'!C36/'1 Unemployment rates by quali'!$G36</f>
        <v>1.023842917251052</v>
      </c>
      <c r="D36" s="17">
        <f>'1 Unemployment rates by quali'!D36/'1 Unemployment rates by quali'!$G36</f>
        <v>1.0996163137700725</v>
      </c>
      <c r="E36" s="17">
        <f>'1 Unemployment rates by quali'!E36/'1 Unemployment rates by quali'!$G36</f>
        <v>0.8842279739895447</v>
      </c>
      <c r="F36" s="17">
        <f>'1 Unemployment rates by quali'!F36/'1 Unemployment rates by quali'!$G36</f>
        <v>0.7261617166406139</v>
      </c>
    </row>
    <row r="37" spans="1:6" ht="12.75">
      <c r="A37" s="4" t="s">
        <v>25</v>
      </c>
      <c r="B37" s="4" t="s">
        <v>8</v>
      </c>
      <c r="C37" s="17">
        <f>'1 Unemployment rates by quali'!C37/'1 Unemployment rates by quali'!$G37</f>
        <v>1.119919990951857</v>
      </c>
      <c r="D37" s="17">
        <f>'1 Unemployment rates by quali'!D37/'1 Unemployment rates by quali'!$G37</f>
        <v>0.9796804829031288</v>
      </c>
      <c r="E37" s="17">
        <f>'1 Unemployment rates by quali'!E37/'1 Unemployment rates by quali'!$G37</f>
        <v>1.2934877477331943</v>
      </c>
      <c r="F37" s="17">
        <f>'1 Unemployment rates by quali'!F37/'1 Unemployment rates by quali'!$G37</f>
        <v>0.8278919055041043</v>
      </c>
    </row>
    <row r="38" spans="1:6" ht="12.75">
      <c r="A38" s="4" t="str">
        <f>A37</f>
        <v>Korea </v>
      </c>
      <c r="B38" s="4" t="s">
        <v>9</v>
      </c>
      <c r="C38" s="17">
        <f>'1 Unemployment rates by quali'!C38/'1 Unemployment rates by quali'!$G38</f>
        <v>0.7932223114711745</v>
      </c>
      <c r="D38" s="17">
        <f>'1 Unemployment rates by quali'!D38/'1 Unemployment rates by quali'!$G38</f>
        <v>1.194018085960352</v>
      </c>
      <c r="E38" s="17">
        <f>'1 Unemployment rates by quali'!E38/'1 Unemployment rates by quali'!$G38</f>
        <v>1.4380132081317134</v>
      </c>
      <c r="F38" s="17">
        <f>'1 Unemployment rates by quali'!F38/'1 Unemployment rates by quali'!$G38</f>
        <v>0.8823284143319661</v>
      </c>
    </row>
    <row r="39" spans="1:6" ht="12.75">
      <c r="A39" s="4" t="s">
        <v>26</v>
      </c>
      <c r="B39" s="4" t="s">
        <v>8</v>
      </c>
      <c r="C39" s="17">
        <f>'1 Unemployment rates by quali'!C39/'1 Unemployment rates by quali'!$G39</f>
        <v>1.4749768302890718</v>
      </c>
      <c r="D39" s="17">
        <f>'1 Unemployment rates by quali'!D39/'1 Unemployment rates by quali'!$G39</f>
        <v>0.7116900819896531</v>
      </c>
      <c r="E39" s="17">
        <f>'1 Unemployment rates by quali'!E39/'1 Unemployment rates by quali'!$G39</f>
        <v>0.8016714280211756</v>
      </c>
      <c r="F39" s="17">
        <f>'1 Unemployment rates by quali'!F39/'1 Unemployment rates by quali'!$G39</f>
        <v>1.0313813456805472</v>
      </c>
    </row>
    <row r="40" spans="1:6" ht="12.75">
      <c r="A40" s="4" t="str">
        <f>A39</f>
        <v>Luxembourg</v>
      </c>
      <c r="B40" s="4" t="s">
        <v>9</v>
      </c>
      <c r="C40" s="17">
        <f>'1 Unemployment rates by quali'!C40/'1 Unemployment rates by quali'!$G40</f>
        <v>1.2943813732155685</v>
      </c>
      <c r="D40" s="17">
        <f>'1 Unemployment rates by quali'!D40/'1 Unemployment rates by quali'!$G40</f>
        <v>0.8279266787005681</v>
      </c>
      <c r="E40" s="17">
        <f>'1 Unemployment rates by quali'!E40/'1 Unemployment rates by quali'!$G40</f>
        <v>0.19784765802392223</v>
      </c>
      <c r="F40" s="17">
        <f>'1 Unemployment rates by quali'!F40/'1 Unemployment rates by quali'!$G40</f>
        <v>1.4044198909655046</v>
      </c>
    </row>
    <row r="41" spans="1:6" ht="12.75">
      <c r="A41" s="4" t="s">
        <v>27</v>
      </c>
      <c r="B41" s="4" t="s">
        <v>8</v>
      </c>
      <c r="C41" s="17">
        <f>'1 Unemployment rates by quali'!C41/'1 Unemployment rates by quali'!$G41</f>
        <v>0.896696933321811</v>
      </c>
      <c r="D41" s="17">
        <f>'1 Unemployment rates by quali'!D41/'1 Unemployment rates by quali'!$G41</f>
        <v>1.1933256874413554</v>
      </c>
      <c r="E41" s="17">
        <f>'1 Unemployment rates by quali'!E41/'1 Unemployment rates by quali'!$G41</f>
        <v>1.3437330719384712</v>
      </c>
      <c r="F41" s="17">
        <f>'1 Unemployment rates by quali'!F41/'1 Unemployment rates by quali'!$G41</f>
        <v>1.4132656937555752</v>
      </c>
    </row>
    <row r="42" spans="1:6" ht="12.75">
      <c r="A42" s="4" t="str">
        <f>A41</f>
        <v>Mexico </v>
      </c>
      <c r="B42" s="4" t="s">
        <v>9</v>
      </c>
      <c r="C42" s="17">
        <f>'1 Unemployment rates by quali'!C42/'1 Unemployment rates by quali'!$G42</f>
        <v>0.8850308413504145</v>
      </c>
      <c r="D42" s="17">
        <f>'1 Unemployment rates by quali'!D42/'1 Unemployment rates by quali'!$G42</f>
        <v>1.0480390331914338</v>
      </c>
      <c r="E42" s="17">
        <f>'1 Unemployment rates by quali'!E42/'1 Unemployment rates by quali'!$G42</f>
        <v>1.1369552051770395</v>
      </c>
      <c r="F42" s="17">
        <f>'1 Unemployment rates by quali'!F42/'1 Unemployment rates by quali'!$G42</f>
        <v>1.4056766274318004</v>
      </c>
    </row>
    <row r="43" spans="1:6" ht="12.75">
      <c r="A43" s="4" t="s">
        <v>28</v>
      </c>
      <c r="B43" s="4" t="s">
        <v>8</v>
      </c>
      <c r="C43" s="17">
        <f>'1 Unemployment rates by quali'!C43/'1 Unemployment rates by quali'!$G43</f>
        <v>1.5463469442062625</v>
      </c>
      <c r="D43" s="17">
        <f>'1 Unemployment rates by quali'!D43/'1 Unemployment rates by quali'!$G43</f>
        <v>0.6914347981287692</v>
      </c>
      <c r="E43" s="17">
        <f>'1 Unemployment rates by quali'!E43/'1 Unemployment rates by quali'!$G43</f>
        <v>0</v>
      </c>
      <c r="F43" s="17">
        <f>'1 Unemployment rates by quali'!F43/'1 Unemployment rates by quali'!$G43</f>
        <v>0.457039808541477</v>
      </c>
    </row>
    <row r="44" spans="1:6" ht="12.75">
      <c r="A44" s="4" t="str">
        <f>A43</f>
        <v>Netherlands</v>
      </c>
      <c r="B44" s="4" t="s">
        <v>9</v>
      </c>
      <c r="C44" s="17">
        <f>'1 Unemployment rates by quali'!C44/'1 Unemployment rates by quali'!$G44</f>
        <v>1.2824666007716101</v>
      </c>
      <c r="D44" s="17">
        <f>'1 Unemployment rates by quali'!D44/'1 Unemployment rates by quali'!$G44</f>
        <v>0.8540755657844266</v>
      </c>
      <c r="E44" s="17">
        <f>'1 Unemployment rates by quali'!E44/'1 Unemployment rates by quali'!$G44</f>
        <v>0.4435010805804261</v>
      </c>
      <c r="F44" s="17">
        <f>'1 Unemployment rates by quali'!F44/'1 Unemployment rates by quali'!$G44</f>
        <v>0.7576476793248945</v>
      </c>
    </row>
    <row r="45" spans="1:6" ht="12.75">
      <c r="A45" s="4" t="s">
        <v>29</v>
      </c>
      <c r="B45" s="4" t="s">
        <v>8</v>
      </c>
      <c r="C45" s="17">
        <f>'1 Unemployment rates by quali'!C45/'1 Unemployment rates by quali'!$G45</f>
        <v>1.8488495704092034</v>
      </c>
      <c r="D45" s="17">
        <f>'1 Unemployment rates by quali'!D45/'1 Unemployment rates by quali'!$G45</f>
        <v>0.7415417406243093</v>
      </c>
      <c r="E45" s="17">
        <f>'1 Unemployment rates by quali'!E45/'1 Unemployment rates by quali'!$G45</f>
        <v>1.0962332456721469</v>
      </c>
      <c r="F45" s="17">
        <f>'1 Unemployment rates by quali'!F45/'1 Unemployment rates by quali'!$G45</f>
        <v>0.689947565332753</v>
      </c>
    </row>
    <row r="46" spans="1:6" ht="12.75">
      <c r="A46" s="4" t="str">
        <f>A45</f>
        <v>New Zealand </v>
      </c>
      <c r="B46" s="4" t="s">
        <v>9</v>
      </c>
      <c r="C46" s="17">
        <f>'1 Unemployment rates by quali'!C46/'1 Unemployment rates by quali'!$G46</f>
        <v>1.5167360848163578</v>
      </c>
      <c r="D46" s="17">
        <f>'1 Unemployment rates by quali'!D46/'1 Unemployment rates by quali'!$G46</f>
        <v>0.9380291524831984</v>
      </c>
      <c r="E46" s="17">
        <f>'1 Unemployment rates by quali'!E46/'1 Unemployment rates by quali'!$G46</f>
        <v>0.7551343393448661</v>
      </c>
      <c r="F46" s="17">
        <f>'1 Unemployment rates by quali'!F46/'1 Unemployment rates by quali'!$G46</f>
        <v>0.8194590060809396</v>
      </c>
    </row>
    <row r="47" spans="1:6" ht="12.75">
      <c r="A47" s="4" t="s">
        <v>30</v>
      </c>
      <c r="B47" s="4" t="s">
        <v>8</v>
      </c>
      <c r="C47" s="17">
        <f>'1 Unemployment rates by quali'!C47/'1 Unemployment rates by quali'!$G47</f>
        <v>1.3221266499895892</v>
      </c>
      <c r="D47" s="17">
        <f>'1 Unemployment rates by quali'!D47/'1 Unemployment rates by quali'!$G47</f>
        <v>1.1238587165807667</v>
      </c>
      <c r="E47" s="17">
        <f>'1 Unemployment rates by quali'!E47/'1 Unemployment rates by quali'!$G47</f>
        <v>0.28775422668620654</v>
      </c>
      <c r="F47" s="17">
        <f>'1 Unemployment rates by quali'!F47/'1 Unemployment rates by quali'!$G47</f>
        <v>0.6678887026383284</v>
      </c>
    </row>
    <row r="48" spans="1:6" ht="12.75">
      <c r="A48" s="4" t="str">
        <f>A47</f>
        <v>Norway</v>
      </c>
      <c r="B48" s="4" t="s">
        <v>9</v>
      </c>
      <c r="C48" s="17">
        <f>'1 Unemployment rates by quali'!C48/'1 Unemployment rates by quali'!$G48</f>
        <v>1.381607656783348</v>
      </c>
      <c r="D48" s="17">
        <f>'1 Unemployment rates by quali'!D48/'1 Unemployment rates by quali'!$G48</f>
        <v>1.0667912894491918</v>
      </c>
      <c r="E48" s="17">
        <f>'1 Unemployment rates by quali'!E48/'1 Unemployment rates by quali'!$G48</f>
        <v>0.7889293721973093</v>
      </c>
      <c r="F48" s="17">
        <f>'1 Unemployment rates by quali'!F48/'1 Unemployment rates by quali'!$G48</f>
        <v>0.7410686862127367</v>
      </c>
    </row>
    <row r="49" spans="1:6" ht="12.75">
      <c r="A49" s="4" t="s">
        <v>31</v>
      </c>
      <c r="B49" s="4" t="s">
        <v>8</v>
      </c>
      <c r="C49" s="17">
        <f>'1 Unemployment rates by quali'!C49/'1 Unemployment rates by quali'!$G49</f>
        <v>1.5630772098036583</v>
      </c>
      <c r="D49" s="17">
        <f>'1 Unemployment rates by quali'!D49/'1 Unemployment rates by quali'!$G49</f>
        <v>1.0083178964120836</v>
      </c>
      <c r="E49" s="17" t="s">
        <v>93</v>
      </c>
      <c r="F49" s="17">
        <f>'1 Unemployment rates by quali'!F49/'1 Unemployment rates by quali'!$G49</f>
        <v>0.2897334057441303</v>
      </c>
    </row>
    <row r="50" spans="1:6" ht="12.75">
      <c r="A50" s="4" t="str">
        <f>A49</f>
        <v>Poland</v>
      </c>
      <c r="B50" s="4" t="s">
        <v>9</v>
      </c>
      <c r="C50" s="17">
        <f>'1 Unemployment rates by quali'!C50/'1 Unemployment rates by quali'!$G50</f>
        <v>1.3957405387794182</v>
      </c>
      <c r="D50" s="17">
        <f>'1 Unemployment rates by quali'!D50/'1 Unemployment rates by quali'!$G50</f>
        <v>1.0781726126826507</v>
      </c>
      <c r="E50" s="17" t="s">
        <v>93</v>
      </c>
      <c r="F50" s="17">
        <f>'1 Unemployment rates by quali'!F50/'1 Unemployment rates by quali'!$G50</f>
        <v>0.346941194114974</v>
      </c>
    </row>
    <row r="51" spans="1:6" ht="12.75">
      <c r="A51" s="4" t="s">
        <v>32</v>
      </c>
      <c r="B51" s="4" t="s">
        <v>8</v>
      </c>
      <c r="C51" s="17">
        <f>'1 Unemployment rates by quali'!C51/'1 Unemployment rates by quali'!$G51</f>
        <v>1.0007624543433757</v>
      </c>
      <c r="D51" s="17">
        <f>'1 Unemployment rates by quali'!D51/'1 Unemployment rates by quali'!$G51</f>
        <v>1.1503572703240013</v>
      </c>
      <c r="E51" s="17">
        <f>'1 Unemployment rates by quali'!E51/'1 Unemployment rates by quali'!$G51</f>
        <v>0.9686906713667389</v>
      </c>
      <c r="F51" s="17">
        <f>'1 Unemployment rates by quali'!F51/'1 Unemployment rates by quali'!$G51</f>
        <v>0.7283285227019163</v>
      </c>
    </row>
    <row r="52" spans="1:6" ht="12.75">
      <c r="A52" s="4" t="str">
        <f>A51</f>
        <v>Portugal </v>
      </c>
      <c r="B52" s="4" t="s">
        <v>9</v>
      </c>
      <c r="C52" s="17">
        <f>'1 Unemployment rates by quali'!C52/'1 Unemployment rates by quali'!$G52</f>
        <v>1.0854053739608196</v>
      </c>
      <c r="D52" s="17">
        <f>'1 Unemployment rates by quali'!D52/'1 Unemployment rates by quali'!$G52</f>
        <v>0.7708375964874479</v>
      </c>
      <c r="E52" s="17">
        <f>'1 Unemployment rates by quali'!E52/'1 Unemployment rates by quali'!$G52</f>
        <v>0.6749912204496149</v>
      </c>
      <c r="F52" s="17">
        <f>'1 Unemployment rates by quali'!F52/'1 Unemployment rates by quali'!$G52</f>
        <v>0.7749415278555276</v>
      </c>
    </row>
    <row r="53" spans="1:6" ht="12.75">
      <c r="A53" s="4" t="s">
        <v>33</v>
      </c>
      <c r="B53" s="4" t="s">
        <v>8</v>
      </c>
      <c r="C53" s="17">
        <f>'1 Unemployment rates by quali'!C53/'1 Unemployment rates by quali'!$G53</f>
        <v>2.818451775617296</v>
      </c>
      <c r="D53" s="17">
        <f>'1 Unemployment rates by quali'!D53/'1 Unemployment rates by quali'!$G53</f>
        <v>0.9414194843636878</v>
      </c>
      <c r="E53" s="17">
        <f>'1 Unemployment rates by quali'!E53/'1 Unemployment rates by quali'!$G53</f>
        <v>0.3389811387273048</v>
      </c>
      <c r="F53" s="17">
        <f>'1 Unemployment rates by quali'!F53/'1 Unemployment rates by quali'!$G53</f>
        <v>0.2876591020988712</v>
      </c>
    </row>
    <row r="54" spans="1:6" ht="12.75">
      <c r="A54" s="4" t="str">
        <f>A53</f>
        <v>Slovakia</v>
      </c>
      <c r="B54" s="4" t="s">
        <v>9</v>
      </c>
      <c r="C54" s="17">
        <f>'1 Unemployment rates by quali'!C54/'1 Unemployment rates by quali'!$G54</f>
        <v>2.204142048519191</v>
      </c>
      <c r="D54" s="17">
        <f>'1 Unemployment rates by quali'!D54/'1 Unemployment rates by quali'!$G54</f>
        <v>0.9406503152530489</v>
      </c>
      <c r="E54" s="17">
        <f>'1 Unemployment rates by quali'!E54/'1 Unemployment rates by quali'!$G54</f>
        <v>0.6997724391771155</v>
      </c>
      <c r="F54" s="17">
        <f>'1 Unemployment rates by quali'!F54/'1 Unemployment rates by quali'!$G54</f>
        <v>0.2182765057093515</v>
      </c>
    </row>
    <row r="55" spans="1:6" ht="12.75">
      <c r="A55" s="4" t="s">
        <v>34</v>
      </c>
      <c r="B55" s="4" t="s">
        <v>8</v>
      </c>
      <c r="C55" s="17">
        <f>'1 Unemployment rates by quali'!C55/'1 Unemployment rates by quali'!$G55</f>
        <v>1.1702331436149846</v>
      </c>
      <c r="D55" s="17">
        <f>'1 Unemployment rates by quali'!D55/'1 Unemployment rates by quali'!$G55</f>
        <v>0.8667048605138099</v>
      </c>
      <c r="E55" s="17">
        <f>'1 Unemployment rates by quali'!E55/'1 Unemployment rates by quali'!$G55</f>
        <v>0.6579740035210105</v>
      </c>
      <c r="F55" s="17">
        <f>'1 Unemployment rates by quali'!F55/'1 Unemployment rates by quali'!$G55</f>
        <v>0.7490345699172869</v>
      </c>
    </row>
    <row r="56" spans="1:6" ht="12.75">
      <c r="A56" s="4" t="str">
        <f>A55</f>
        <v>Spain </v>
      </c>
      <c r="B56" s="4" t="s">
        <v>9</v>
      </c>
      <c r="C56" s="17">
        <f>'1 Unemployment rates by quali'!C56/'1 Unemployment rates by quali'!$G56</f>
        <v>1.2112417467943042</v>
      </c>
      <c r="D56" s="17">
        <f>'1 Unemployment rates by quali'!D56/'1 Unemployment rates by quali'!$G56</f>
        <v>0.9662248530801888</v>
      </c>
      <c r="E56" s="17">
        <f>'1 Unemployment rates by quali'!E56/'1 Unemployment rates by quali'!$G56</f>
        <v>0.9828319013468431</v>
      </c>
      <c r="F56" s="17">
        <f>'1 Unemployment rates by quali'!F56/'1 Unemployment rates by quali'!$G56</f>
        <v>0.6671573713662965</v>
      </c>
    </row>
    <row r="57" spans="1:6" ht="12.75">
      <c r="A57" s="4" t="s">
        <v>35</v>
      </c>
      <c r="B57" s="4" t="s">
        <v>8</v>
      </c>
      <c r="C57" s="17">
        <f>'1 Unemployment rates by quali'!C57/'1 Unemployment rates by quali'!$G57</f>
        <v>1.245038641216039</v>
      </c>
      <c r="D57" s="17">
        <f>'1 Unemployment rates by quali'!D57/'1 Unemployment rates by quali'!$G57</f>
        <v>1.117112710126751</v>
      </c>
      <c r="E57" s="17">
        <f>'1 Unemployment rates by quali'!E57/'1 Unemployment rates by quali'!$G57</f>
        <v>0.7541846762541681</v>
      </c>
      <c r="F57" s="17">
        <f>'1 Unemployment rates by quali'!F57/'1 Unemployment rates by quali'!$G57</f>
        <v>0.5756216870202779</v>
      </c>
    </row>
    <row r="58" spans="1:6" ht="12.75">
      <c r="A58" s="4" t="str">
        <f>A57</f>
        <v>Sweden </v>
      </c>
      <c r="B58" s="4" t="s">
        <v>9</v>
      </c>
      <c r="C58" s="17">
        <f>'1 Unemployment rates by quali'!C58/'1 Unemployment rates by quali'!$G58</f>
        <v>1.6696429236658514</v>
      </c>
      <c r="D58" s="17">
        <f>'1 Unemployment rates by quali'!D58/'1 Unemployment rates by quali'!$G58</f>
        <v>1.0939585338753075</v>
      </c>
      <c r="E58" s="17">
        <f>'1 Unemployment rates by quali'!E58/'1 Unemployment rates by quali'!$G58</f>
        <v>0.6499654237744249</v>
      </c>
      <c r="F58" s="17">
        <f>'1 Unemployment rates by quali'!F58/'1 Unemployment rates by quali'!$G58</f>
        <v>0.5771252167081401</v>
      </c>
    </row>
    <row r="59" spans="1:6" ht="12.75">
      <c r="A59" s="4" t="s">
        <v>36</v>
      </c>
      <c r="B59" s="4" t="s">
        <v>8</v>
      </c>
      <c r="C59" s="17" t="s">
        <v>93</v>
      </c>
      <c r="D59" s="17">
        <f>'1 Unemployment rates by quali'!D59/'1 Unemployment rates by quali'!$G59</f>
        <v>1.0265046530051203</v>
      </c>
      <c r="E59" s="17" t="s">
        <v>93</v>
      </c>
      <c r="F59" s="17" t="s">
        <v>93</v>
      </c>
    </row>
    <row r="60" spans="1:6" ht="12.75">
      <c r="A60" s="4" t="str">
        <f>A59</f>
        <v>Switzerland </v>
      </c>
      <c r="B60" s="4" t="s">
        <v>9</v>
      </c>
      <c r="C60" s="17" t="s">
        <v>93</v>
      </c>
      <c r="D60" s="17">
        <f>'1 Unemployment rates by quali'!D60/'1 Unemployment rates by quali'!$G60</f>
        <v>0.9458520500642302</v>
      </c>
      <c r="E60" s="17" t="s">
        <v>93</v>
      </c>
      <c r="F60" s="17" t="s">
        <v>93</v>
      </c>
    </row>
    <row r="61" spans="1:6" ht="12.75">
      <c r="A61" s="4" t="s">
        <v>38</v>
      </c>
      <c r="B61" s="4" t="s">
        <v>8</v>
      </c>
      <c r="C61" s="17">
        <f>'1 Unemployment rates by quali'!C61/'1 Unemployment rates by quali'!$G61</f>
        <v>1.0693698662143942</v>
      </c>
      <c r="D61" s="17">
        <f>'1 Unemployment rates by quali'!D61/'1 Unemployment rates by quali'!$G61</f>
        <v>0.9350919317903912</v>
      </c>
      <c r="E61" s="17" t="s">
        <v>93</v>
      </c>
      <c r="F61" s="17">
        <f>'1 Unemployment rates by quali'!F61/'1 Unemployment rates by quali'!$G61</f>
        <v>0.6547524995232518</v>
      </c>
    </row>
    <row r="62" spans="1:6" ht="12.75">
      <c r="A62" s="4" t="str">
        <f>A61</f>
        <v>Turkey </v>
      </c>
      <c r="B62" s="4" t="s">
        <v>9</v>
      </c>
      <c r="C62" s="17">
        <f>'1 Unemployment rates by quali'!C62/'1 Unemployment rates by quali'!$G62</f>
        <v>0.8961884127748355</v>
      </c>
      <c r="D62" s="17">
        <f>'1 Unemployment rates by quali'!D62/'1 Unemployment rates by quali'!$G62</f>
        <v>1.755056179775281</v>
      </c>
      <c r="E62" s="17" t="s">
        <v>93</v>
      </c>
      <c r="F62" s="17">
        <f>'1 Unemployment rates by quali'!F62/'1 Unemployment rates by quali'!$G62</f>
        <v>0.8000276854928018</v>
      </c>
    </row>
    <row r="63" spans="1:6" ht="12.75">
      <c r="A63" s="4" t="s">
        <v>39</v>
      </c>
      <c r="B63" s="4" t="s">
        <v>8</v>
      </c>
      <c r="C63" s="17">
        <f>'1 Unemployment rates by quali'!C63/'1 Unemployment rates by quali'!$G63</f>
        <v>2.268307612785819</v>
      </c>
      <c r="D63" s="17">
        <f>'1 Unemployment rates by quali'!D63/'1 Unemployment rates by quali'!$G63</f>
        <v>0.9850120538757496</v>
      </c>
      <c r="E63" s="17">
        <f>'1 Unemployment rates by quali'!E63/'1 Unemployment rates by quali'!$G63</f>
        <v>0.65270590145233</v>
      </c>
      <c r="F63" s="17">
        <f>'1 Unemployment rates by quali'!F63/'1 Unemployment rates by quali'!$G63</f>
        <v>0.47339841176853265</v>
      </c>
    </row>
    <row r="64" spans="1:6" ht="12.75">
      <c r="A64" s="4" t="str">
        <f>A63</f>
        <v>United Kingdom</v>
      </c>
      <c r="B64" s="4" t="s">
        <v>9</v>
      </c>
      <c r="C64" s="17">
        <f>'1 Unemployment rates by quali'!C64/'1 Unemployment rates by quali'!$G64</f>
        <v>1.6648635863321821</v>
      </c>
      <c r="D64" s="17">
        <f>'1 Unemployment rates by quali'!D64/'1 Unemployment rates by quali'!$G64</f>
        <v>1.0834146799011155</v>
      </c>
      <c r="E64" s="17">
        <f>'1 Unemployment rates by quali'!E64/'1 Unemployment rates by quali'!$G64</f>
        <v>0.4898494856539711</v>
      </c>
      <c r="F64" s="17">
        <f>'1 Unemployment rates by quali'!F64/'1 Unemployment rates by quali'!$G64</f>
        <v>0.5593293089865002</v>
      </c>
    </row>
    <row r="65" spans="1:6" ht="12.75">
      <c r="A65" s="4" t="s">
        <v>40</v>
      </c>
      <c r="B65" s="4" t="s">
        <v>8</v>
      </c>
      <c r="C65" s="17">
        <f>'1 Unemployment rates by quali'!C65/'1 Unemployment rates by quali'!$G65</f>
        <v>2.0169447458116734</v>
      </c>
      <c r="D65" s="17">
        <f>'1 Unemployment rates by quali'!D65/'1 Unemployment rates by quali'!$G65</f>
        <v>1.1313121079954631</v>
      </c>
      <c r="E65" s="17">
        <f>'1 Unemployment rates by quali'!E65/'1 Unemployment rates by quali'!$G65</f>
        <v>0.6713597425437953</v>
      </c>
      <c r="F65" s="17">
        <f>'1 Unemployment rates by quali'!F65/'1 Unemployment rates by quali'!$G65</f>
        <v>0.5219467163651444</v>
      </c>
    </row>
    <row r="66" spans="1:6" ht="12.75">
      <c r="A66" s="4" t="str">
        <f>A65</f>
        <v>United States </v>
      </c>
      <c r="B66" s="4" t="s">
        <v>9</v>
      </c>
      <c r="C66" s="17">
        <f>'1 Unemployment rates by quali'!C66/'1 Unemployment rates by quali'!$G66</f>
        <v>2.676917376881708</v>
      </c>
      <c r="D66" s="17">
        <f>'1 Unemployment rates by quali'!D66/'1 Unemployment rates by quali'!$G66</f>
        <v>1.0254676357165127</v>
      </c>
      <c r="E66" s="17">
        <f>'1 Unemployment rates by quali'!E66/'1 Unemployment rates by quali'!$G66</f>
        <v>0.6788005964082033</v>
      </c>
      <c r="F66" s="17">
        <f>'1 Unemployment rates by quali'!F66/'1 Unemployment rates by quali'!$G66</f>
        <v>0.600103049923392</v>
      </c>
    </row>
    <row r="67" spans="3:6" ht="12.75">
      <c r="C67" s="17"/>
      <c r="D67" s="17"/>
      <c r="E67" s="17"/>
      <c r="F67" s="17"/>
    </row>
    <row r="68" spans="1:6" ht="12.75">
      <c r="A68" s="65"/>
      <c r="B68" s="65"/>
      <c r="C68" s="65"/>
      <c r="D68" s="65"/>
      <c r="E68" s="65"/>
      <c r="F68" s="65"/>
    </row>
    <row r="69" spans="1:6" ht="12.75">
      <c r="A69" s="65"/>
      <c r="B69" s="65"/>
      <c r="C69" s="65"/>
      <c r="D69" s="65"/>
      <c r="E69" s="65"/>
      <c r="F69" s="65"/>
    </row>
    <row r="70" spans="1:6" ht="12.75" customHeight="1">
      <c r="A70" s="65"/>
      <c r="B70" s="65"/>
      <c r="C70" s="65"/>
      <c r="D70" s="65"/>
      <c r="E70" s="65"/>
      <c r="F70" s="65"/>
    </row>
    <row r="71" spans="1:6" ht="12.75">
      <c r="A71" s="65"/>
      <c r="B71" s="65"/>
      <c r="C71" s="65"/>
      <c r="D71" s="65"/>
      <c r="E71" s="65"/>
      <c r="F71" s="65"/>
    </row>
    <row r="72" spans="1:6" ht="12.75">
      <c r="A72" s="65"/>
      <c r="B72" s="65"/>
      <c r="C72" s="65"/>
      <c r="D72" s="65"/>
      <c r="E72" s="65"/>
      <c r="F72" s="65"/>
    </row>
    <row r="73" spans="1:6" ht="12.75">
      <c r="A73" s="65"/>
      <c r="B73" s="65"/>
      <c r="C73" s="65"/>
      <c r="D73" s="65"/>
      <c r="E73" s="65"/>
      <c r="F73" s="65"/>
    </row>
    <row r="74" spans="1:6" ht="12.75">
      <c r="A74" s="65"/>
      <c r="B74" s="65"/>
      <c r="C74" s="65"/>
      <c r="D74" s="65"/>
      <c r="E74" s="65"/>
      <c r="F74" s="65"/>
    </row>
    <row r="75" spans="1:6" ht="12.75">
      <c r="A75" s="65"/>
      <c r="B75" s="65"/>
      <c r="C75" s="65"/>
      <c r="D75" s="65"/>
      <c r="E75" s="65"/>
      <c r="F75" s="65"/>
    </row>
    <row r="76" spans="1:6" ht="12.75">
      <c r="A76" s="65"/>
      <c r="B76" s="65"/>
      <c r="C76" s="65"/>
      <c r="D76" s="65"/>
      <c r="E76" s="65"/>
      <c r="F76" s="6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Lampe</dc:creator>
  <cp:keywords/>
  <dc:description/>
  <cp:lastModifiedBy>Tobias Lampe</cp:lastModifiedBy>
  <cp:lastPrinted>2004-01-16T14:12:21Z</cp:lastPrinted>
  <dcterms:created xsi:type="dcterms:W3CDTF">2004-01-14T01:53:49Z</dcterms:created>
  <dcterms:modified xsi:type="dcterms:W3CDTF">2004-02-23T17:47:30Z</dcterms:modified>
  <cp:category/>
  <cp:version/>
  <cp:contentType/>
  <cp:contentStatus/>
</cp:coreProperties>
</file>